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7440" activeTab="0"/>
  </bookViews>
  <sheets>
    <sheet name="广州市疾病应急救助基金支付情况统计表" sheetId="1" r:id="rId1"/>
  </sheets>
  <definedNames>
    <definedName name="_xlnm.Print_Area" localSheetId="0">'广州市疾病应急救助基金支付情况统计表'!$B$1:$O$7</definedName>
  </definedNames>
  <calcPr fullCalcOnLoad="1"/>
</workbook>
</file>

<file path=xl/sharedStrings.xml><?xml version="1.0" encoding="utf-8"?>
<sst xmlns="http://schemas.openxmlformats.org/spreadsheetml/2006/main" count="4496" uniqueCount="1761">
  <si>
    <t xml:space="preserve">疾病应急救助基金2019年第二轮申请支付情况个案统计表（统计时间：2019年6月1日至2019年11月30日）
</t>
  </si>
  <si>
    <t>填报单位：广州市卫生健康委员会          填报人： 赖志平        电话：87608160</t>
  </si>
  <si>
    <t>填写时间：2019年12月10日</t>
  </si>
  <si>
    <t>分区</t>
  </si>
  <si>
    <t>序号</t>
  </si>
  <si>
    <t>欠费类型</t>
  </si>
  <si>
    <t>姓名</t>
  </si>
  <si>
    <t>年龄</t>
  </si>
  <si>
    <t>性别</t>
  </si>
  <si>
    <t>诊断/病种</t>
  </si>
  <si>
    <t>救治日期</t>
  </si>
  <si>
    <t>救助医疗机构</t>
  </si>
  <si>
    <t>救助类别</t>
  </si>
  <si>
    <t>患者总费用</t>
  </si>
  <si>
    <t>申请金额</t>
  </si>
  <si>
    <t>核定金额</t>
  </si>
  <si>
    <t>核补金额(基金实际支付金额）</t>
  </si>
  <si>
    <t>身份不明</t>
  </si>
  <si>
    <t>无力支付</t>
  </si>
  <si>
    <t>市属单位</t>
  </si>
  <si>
    <t>王林波</t>
  </si>
  <si>
    <t>男</t>
  </si>
  <si>
    <t>多处烧伤</t>
  </si>
  <si>
    <t>广州市第一人民医院</t>
  </si>
  <si>
    <t>√</t>
  </si>
  <si>
    <t>蔡兆祥</t>
  </si>
  <si>
    <t>不详</t>
  </si>
  <si>
    <t>昏迷查因</t>
  </si>
  <si>
    <t>W191020A</t>
  </si>
  <si>
    <t>酒精中毒</t>
  </si>
  <si>
    <t>农成桂</t>
  </si>
  <si>
    <t>腹痛查因</t>
  </si>
  <si>
    <t>叶兆池</t>
  </si>
  <si>
    <t>浮肿查因</t>
  </si>
  <si>
    <t>刘克建</t>
  </si>
  <si>
    <t>头部外伤</t>
  </si>
  <si>
    <t>肖龙</t>
  </si>
  <si>
    <t>小腿部位开放性伤口</t>
  </si>
  <si>
    <t>广州市第一人民医院南沙医院</t>
  </si>
  <si>
    <t>刘英</t>
  </si>
  <si>
    <t>女</t>
  </si>
  <si>
    <t>异位妊娠，疤痕妊娠</t>
  </si>
  <si>
    <t>李帅</t>
  </si>
  <si>
    <t>肌健断裂，操作中</t>
  </si>
  <si>
    <t>张振华</t>
  </si>
  <si>
    <t xml:space="preserve">2019-05-25 </t>
  </si>
  <si>
    <t>w20190618A</t>
  </si>
  <si>
    <t>醉酒</t>
  </si>
  <si>
    <t xml:space="preserve">2019-06-04 </t>
  </si>
  <si>
    <t>罗邦立</t>
  </si>
  <si>
    <t>食管静脉曲张伴出血</t>
  </si>
  <si>
    <t>吴望达</t>
  </si>
  <si>
    <t>昏迷查因，醉酒</t>
  </si>
  <si>
    <t>2019-10-17</t>
  </si>
  <si>
    <t>w20190926B</t>
  </si>
  <si>
    <t>车祸伤</t>
  </si>
  <si>
    <t xml:space="preserve">2019-09-21 </t>
  </si>
  <si>
    <t>唐小珍</t>
  </si>
  <si>
    <t xml:space="preserve">2019-09-24 </t>
  </si>
  <si>
    <t>阿西香港</t>
  </si>
  <si>
    <t>支气管哮喘急性发作期</t>
  </si>
  <si>
    <t>梁钜波</t>
  </si>
  <si>
    <t>胫腓骨干骨折</t>
  </si>
  <si>
    <t>吴明文</t>
  </si>
  <si>
    <t>消化道出血</t>
  </si>
  <si>
    <t>刘永奇</t>
  </si>
  <si>
    <t xml:space="preserve">2019-11-10 </t>
  </si>
  <si>
    <t>W20191002A</t>
  </si>
  <si>
    <t>感染性休克</t>
  </si>
  <si>
    <t>谢某德</t>
  </si>
  <si>
    <t>冠心病</t>
  </si>
  <si>
    <t>王大军</t>
  </si>
  <si>
    <t>刘秀芬</t>
  </si>
  <si>
    <t>农药店中毒</t>
  </si>
  <si>
    <t>苏宪忠</t>
  </si>
  <si>
    <t>下肢骨折,开放性左胫腓折</t>
  </si>
  <si>
    <t>吕志龙</t>
  </si>
  <si>
    <t>主动脉夹层</t>
  </si>
  <si>
    <t>王军</t>
  </si>
  <si>
    <t>急性化脓性扁桃体炎</t>
  </si>
  <si>
    <t>黄双林</t>
  </si>
  <si>
    <t>莨菪碱类植物中毒</t>
  </si>
  <si>
    <t>朱超</t>
  </si>
  <si>
    <t>糖尿病伴并发症</t>
  </si>
  <si>
    <t>无名氏</t>
  </si>
  <si>
    <t>1急性支气管炎2.慢性心力衰竭（心功能Ⅱ级）</t>
  </si>
  <si>
    <t>2019.8.12-2019.8-15</t>
  </si>
  <si>
    <t>广州市中医医院</t>
  </si>
  <si>
    <t>1.多发腔隙性脑梗死2.高血压病。</t>
  </si>
  <si>
    <t>2019.7.16-2019.7.17</t>
  </si>
  <si>
    <t>左侧肘挫伤</t>
  </si>
  <si>
    <t>2019.7.31-2019.8.1</t>
  </si>
  <si>
    <t>朱远哲</t>
  </si>
  <si>
    <t>发热查因？</t>
  </si>
  <si>
    <t>2019.8-29-2019.8.29</t>
  </si>
  <si>
    <t>意识障碍查因：急性脑血管意外？</t>
  </si>
  <si>
    <t>2019.9.17-2019.9-18</t>
  </si>
  <si>
    <t>李飞</t>
  </si>
  <si>
    <t>1.发热查因：白血病？肺炎？2.重度贫血3.白细胞减少4.血小板减少</t>
  </si>
  <si>
    <t>2019.9.24-2019.9.25</t>
  </si>
  <si>
    <t>广州市中医医院同德围分院</t>
  </si>
  <si>
    <t>1.细菌性肺炎，其他的2.白血病3.重度贫血</t>
  </si>
  <si>
    <t>2019.10.2-2019.10.3</t>
  </si>
  <si>
    <t>刘竻党</t>
  </si>
  <si>
    <t>1.右侧腹股沟直疝
2.腹腔镜经腹腹膜前右腹股沟疝修补术后创面渗血
3.骨质增生</t>
  </si>
  <si>
    <t>2019.09.05-2019.09.21</t>
  </si>
  <si>
    <t>广州市红十字会医院</t>
  </si>
  <si>
    <t>梁建光</t>
  </si>
  <si>
    <t>1.膀胱结石
2.左侧双J管留置
3.左肾结石
4.泌尿道感染</t>
  </si>
  <si>
    <t>2019.06.19-2019.06.26</t>
  </si>
  <si>
    <t>石敏</t>
  </si>
  <si>
    <t>1.右侧输尿管结石
2.泌尿道感染
3.高胆固醇血症</t>
  </si>
  <si>
    <t>2019.09.14-2019.09.25</t>
  </si>
  <si>
    <t>吴永忠</t>
  </si>
  <si>
    <t>1.全身煤气爆炸火焰烧伤92%II-III度， 
2. 烧伤休克
3.吸入性损伤</t>
  </si>
  <si>
    <t>2019.07.21-2019.10.12</t>
  </si>
  <si>
    <t>黄庆福</t>
  </si>
  <si>
    <t>1.全身火焰烧伤95%II-III度，
2. 烧伤休克
3.吸入性损伤</t>
  </si>
  <si>
    <t>2019.09.13-2019.11.15</t>
  </si>
  <si>
    <t>魏子坤</t>
  </si>
  <si>
    <t>2岁10个月</t>
  </si>
  <si>
    <t>1.全身多处火焰烧伤60%II-III（深Ⅱ52%，Ⅲ8%） 
2.烧伤休克（代偿期） 
3.吸入性损伤（轻度）</t>
  </si>
  <si>
    <t>2019.08.06-2019.09.27</t>
  </si>
  <si>
    <t>余其稀</t>
  </si>
  <si>
    <t>1.高血压3级很高危组
2.高血压性心脏病
3.慢性肾脏病3期
4.双下肺炎伴右侧胸腔积液
5.双侧下肢皮肤感染</t>
  </si>
  <si>
    <t>2019.10.10-2019.10.28</t>
  </si>
  <si>
    <t>洪且木·依明</t>
  </si>
  <si>
    <t>右侧输卵管壶腹部妊娠（流产型）</t>
  </si>
  <si>
    <t>2019.06.22-2019.06.29</t>
  </si>
  <si>
    <t>孙志华</t>
  </si>
  <si>
    <t>53岁</t>
  </si>
  <si>
    <t>急性心肌梗死</t>
  </si>
  <si>
    <t>19-10-23至19-10-29</t>
  </si>
  <si>
    <t>广州市第八人民医院</t>
  </si>
  <si>
    <t>41岁</t>
  </si>
  <si>
    <t>急性肾衰竭</t>
  </si>
  <si>
    <t>19-08-25至19-09-03</t>
  </si>
  <si>
    <t>魏良奇</t>
  </si>
  <si>
    <t>20岁</t>
  </si>
  <si>
    <t>创伤性脾破裂</t>
  </si>
  <si>
    <t>19-07-11至19-07-15</t>
  </si>
  <si>
    <t>沈海冲</t>
  </si>
  <si>
    <t>15岁</t>
  </si>
  <si>
    <t>多发性切割伤</t>
  </si>
  <si>
    <t>19-06-13至19-06-13</t>
  </si>
  <si>
    <t>伍彩霞</t>
  </si>
  <si>
    <t>52岁</t>
  </si>
  <si>
    <t>慢性肾脏病5期</t>
  </si>
  <si>
    <t>19-06-05至19-06-10</t>
  </si>
  <si>
    <t>李淼</t>
  </si>
  <si>
    <t>28岁</t>
  </si>
  <si>
    <t>胆总管结石伴急性胆管炎</t>
  </si>
  <si>
    <t>19-05-31至19-06-05</t>
  </si>
  <si>
    <t>陈亚坤</t>
  </si>
  <si>
    <t>49岁</t>
  </si>
  <si>
    <t>19-04-12至19-06-10</t>
  </si>
  <si>
    <t>周小三</t>
  </si>
  <si>
    <t>30岁</t>
  </si>
  <si>
    <t>I型糖尿病性酮症酸中毒</t>
  </si>
  <si>
    <t>19-06-11至19-06-14</t>
  </si>
  <si>
    <t>李文尉</t>
  </si>
  <si>
    <t>32岁</t>
  </si>
  <si>
    <t>耳开放性伤口</t>
  </si>
  <si>
    <t>19-05-16至19-05-24</t>
  </si>
  <si>
    <t>彭凤环</t>
  </si>
  <si>
    <t>59岁</t>
  </si>
  <si>
    <t>多发性脑梗死</t>
  </si>
  <si>
    <t>19-04-28至19-05-23</t>
  </si>
  <si>
    <t>MANZAYA CLARISSE MUNDEKE</t>
  </si>
  <si>
    <t>39岁</t>
  </si>
  <si>
    <t>发热查因</t>
  </si>
  <si>
    <t>19-10-19至19-10-20</t>
  </si>
  <si>
    <t>谢帆</t>
  </si>
  <si>
    <t>18岁</t>
  </si>
  <si>
    <t>热射病</t>
  </si>
  <si>
    <t>19-09-13至19-09-13</t>
  </si>
  <si>
    <t>蔡仁福</t>
  </si>
  <si>
    <t>热射病和日射病</t>
  </si>
  <si>
    <t>MPUTU EMILIE AMBA</t>
  </si>
  <si>
    <t>50岁</t>
  </si>
  <si>
    <t>急性上呼吸道感染</t>
  </si>
  <si>
    <t>19-09-13至19-09-14</t>
  </si>
  <si>
    <t>刘国雄</t>
  </si>
  <si>
    <t>77岁</t>
  </si>
  <si>
    <t>感染性休克并MODS</t>
  </si>
  <si>
    <t>19-08-12至19-09-25</t>
  </si>
  <si>
    <t>杨锦鹏</t>
  </si>
  <si>
    <t xml:space="preserve"> 7岁</t>
  </si>
  <si>
    <t>颅内损伤（特重型）并肺部感染</t>
  </si>
  <si>
    <t>19-01-19至19-01-19</t>
  </si>
  <si>
    <t>TANCIA MUTEB IRUNG</t>
  </si>
  <si>
    <t>24岁</t>
  </si>
  <si>
    <t>19-07-12至19-07-12</t>
  </si>
  <si>
    <t>BASSOY DAUDET　IFASSO</t>
  </si>
  <si>
    <t>33岁</t>
  </si>
  <si>
    <t>19-07-26至19-07-26</t>
  </si>
  <si>
    <t>曾晓峰</t>
  </si>
  <si>
    <t>不完全性肠梗阻，艾滋病</t>
  </si>
  <si>
    <t>19-05-19至19-06-07</t>
  </si>
  <si>
    <t>杨秀红</t>
  </si>
  <si>
    <t>42岁</t>
  </si>
  <si>
    <t>免疫性血小板减少性紫癜并HIV</t>
  </si>
  <si>
    <t>19-05-18至19-05-28</t>
  </si>
  <si>
    <t>李浩</t>
  </si>
  <si>
    <t>结核性脑膜炎并交通性脑积水</t>
  </si>
  <si>
    <t>19-03-12至19-05-27</t>
  </si>
  <si>
    <t>孙敬山</t>
  </si>
  <si>
    <t>69岁</t>
  </si>
  <si>
    <t>肺部感染</t>
  </si>
  <si>
    <t>19-04-08至19-05-17</t>
  </si>
  <si>
    <t>陈庚阳</t>
  </si>
  <si>
    <t>感染性休克并MODS，丙肝</t>
  </si>
  <si>
    <t>19-05-05至19-05-24</t>
  </si>
  <si>
    <t>胡玲艳</t>
  </si>
  <si>
    <t>19岁</t>
  </si>
  <si>
    <t>塞卡病毒排查</t>
  </si>
  <si>
    <t>19-04-30至19-05-01</t>
  </si>
  <si>
    <t>SOLOKA JUMA</t>
  </si>
  <si>
    <t>34岁</t>
  </si>
  <si>
    <t>古典登革热</t>
  </si>
  <si>
    <t>19-04-28至19-05-02</t>
  </si>
  <si>
    <t>MAMOUDOU</t>
  </si>
  <si>
    <t>35岁</t>
  </si>
  <si>
    <t>古典登革热（重症）</t>
  </si>
  <si>
    <t>19-06-26至19-07-27</t>
  </si>
  <si>
    <t>池泉流</t>
  </si>
  <si>
    <t>马尔尼菲青霉菌感染，艾滋病</t>
  </si>
  <si>
    <t>19-05-31至19-06-17</t>
  </si>
  <si>
    <t>邓开国</t>
  </si>
  <si>
    <t>46岁</t>
  </si>
  <si>
    <t>脓毒性休克，艾滋病</t>
  </si>
  <si>
    <t>19-03-22至19-06-07</t>
  </si>
  <si>
    <t>程欢</t>
  </si>
  <si>
    <t>21岁</t>
  </si>
  <si>
    <t>塞卡病毒病</t>
  </si>
  <si>
    <t>19-04-28至19-05-01</t>
  </si>
  <si>
    <t>张伟权</t>
  </si>
  <si>
    <t>26岁</t>
  </si>
  <si>
    <t>风疹位有其他并发症</t>
  </si>
  <si>
    <t>19-06-09至19-06-11</t>
  </si>
  <si>
    <t>李朝沅</t>
  </si>
  <si>
    <t>44岁</t>
  </si>
  <si>
    <t>19-10-02至19-10-17</t>
  </si>
  <si>
    <t>黄广伟</t>
  </si>
  <si>
    <t>艾滋病合并重度贫血</t>
  </si>
  <si>
    <t>19-09-30至19-10-07</t>
  </si>
  <si>
    <t>黄彩玲之子</t>
  </si>
  <si>
    <t>25天</t>
  </si>
  <si>
    <t>足月小样低体重儿，艾滋病</t>
  </si>
  <si>
    <t>19-07-15至19-07-15</t>
  </si>
  <si>
    <t>符桂娥</t>
  </si>
  <si>
    <t>37岁</t>
  </si>
  <si>
    <t>头位顺产，艾滋病</t>
  </si>
  <si>
    <t>19-07-15至19-07-18</t>
  </si>
  <si>
    <t>符桂娥BB</t>
  </si>
  <si>
    <t>刘思洋</t>
  </si>
  <si>
    <t>7天</t>
  </si>
  <si>
    <t>新生儿脑病</t>
  </si>
  <si>
    <t>19-08-10至19-09-04</t>
  </si>
  <si>
    <t>陈徽</t>
  </si>
  <si>
    <t>异物吸入性窒息</t>
  </si>
  <si>
    <t>刘学伟</t>
  </si>
  <si>
    <t>头皮裂伤</t>
  </si>
  <si>
    <r>
      <rPr>
        <sz val="9"/>
        <rFont val="宋体"/>
        <family val="0"/>
      </rPr>
      <t>BASSOY DAUDET</t>
    </r>
  </si>
  <si>
    <t>埃博拉感染待查？</t>
  </si>
  <si>
    <r>
      <rPr>
        <sz val="9"/>
        <rFont val="宋体"/>
        <family val="0"/>
      </rPr>
      <t>TANCIA MUTEB</t>
    </r>
  </si>
  <si>
    <t>黄洪根</t>
  </si>
  <si>
    <t>心源性猝死</t>
  </si>
  <si>
    <t>阮国河</t>
  </si>
  <si>
    <t>慢阻肺</t>
  </si>
  <si>
    <r>
      <rPr>
        <sz val="9"/>
        <rFont val="宋体"/>
        <family val="0"/>
      </rPr>
      <t>MAYUKWA LUNIONGO</t>
    </r>
  </si>
  <si>
    <t>急性酒精中毒</t>
  </si>
  <si>
    <r>
      <rPr>
        <sz val="9"/>
        <rFont val="宋体"/>
        <family val="0"/>
      </rPr>
      <t>MPUTU EMILIEAMBA</t>
    </r>
  </si>
  <si>
    <t>赵红霞</t>
  </si>
  <si>
    <t>车祸：上肢损伤</t>
  </si>
  <si>
    <t>张超</t>
  </si>
  <si>
    <t>MANZAYA CLARISSE</t>
  </si>
  <si>
    <t>CIBAMBA PETER KAB</t>
  </si>
  <si>
    <t>低血糖？休克</t>
  </si>
  <si>
    <t>林灏</t>
  </si>
  <si>
    <t>呼吸道烧伤</t>
  </si>
  <si>
    <t>林春瑶</t>
  </si>
  <si>
    <t>头部损伤</t>
  </si>
  <si>
    <t>广州市第十二人民医院</t>
  </si>
  <si>
    <t>卢承田</t>
  </si>
  <si>
    <t>急性ST段抬高型心肌梗死（前壁）</t>
  </si>
  <si>
    <t>何谦</t>
  </si>
  <si>
    <t>重型再生障碍性贫血（FISH：20q-阳性）</t>
  </si>
  <si>
    <t>卢修涛</t>
  </si>
  <si>
    <t>秋水仙碱中毒</t>
  </si>
  <si>
    <t>李艾洋</t>
  </si>
  <si>
    <t>手术后肠吻合口瘘</t>
  </si>
  <si>
    <t>2019.04.17-2019.06.27</t>
  </si>
  <si>
    <t>广州市妇女儿童医疗中心</t>
  </si>
  <si>
    <t>孙九殊</t>
  </si>
  <si>
    <t>颅内出血，脑积水</t>
  </si>
  <si>
    <t>2019.04.23-2019.07.03</t>
  </si>
  <si>
    <t>刘延妹BB</t>
  </si>
  <si>
    <t>重症肺炎</t>
  </si>
  <si>
    <t>2019.03.03-2019.07.13</t>
  </si>
  <si>
    <t>邓丽丽B</t>
  </si>
  <si>
    <t>脑脊膜膨出</t>
  </si>
  <si>
    <t>2019.05.30-2019.06.12</t>
  </si>
  <si>
    <t>李炫瑾</t>
  </si>
  <si>
    <t>感染性发热</t>
  </si>
  <si>
    <t>2019.04.18-2019.05.02</t>
  </si>
  <si>
    <t>谢铭源</t>
  </si>
  <si>
    <t>慢性腹泻</t>
  </si>
  <si>
    <t>2019.05.14-2019.07.22</t>
  </si>
  <si>
    <t>吴龙建</t>
  </si>
  <si>
    <t>慢性肾衰竭</t>
  </si>
  <si>
    <t>2019.07.30-2019.08.09</t>
  </si>
  <si>
    <t>李凯</t>
  </si>
  <si>
    <t>心脏手术后低心排综合征</t>
  </si>
  <si>
    <t>2019.08.07-2019.08.20</t>
  </si>
  <si>
    <t>唐怡佳</t>
  </si>
  <si>
    <t>回肠穿孔</t>
  </si>
  <si>
    <t>2019.08.09-2019.09.02</t>
  </si>
  <si>
    <t>林泳桦</t>
  </si>
  <si>
    <t>2019.06.25-2019.08.10</t>
  </si>
  <si>
    <t>阳家粉</t>
  </si>
  <si>
    <t>完全性大动脉转位</t>
  </si>
  <si>
    <t>2019.09.21-2019.10.09</t>
  </si>
  <si>
    <t>陈子奕</t>
  </si>
  <si>
    <t>2019.08.20-2019.08.31</t>
  </si>
  <si>
    <t>钟家耀</t>
  </si>
  <si>
    <t>播散性隐球菌病</t>
  </si>
  <si>
    <t>2019.09.27-2019.10.15</t>
  </si>
  <si>
    <t>赵雪萍</t>
  </si>
  <si>
    <t>急性呼吸衰竭</t>
  </si>
  <si>
    <t>2019.08.08-2019.10.19</t>
  </si>
  <si>
    <t>黄泇智</t>
  </si>
  <si>
    <t>先天性主动脉弓断离</t>
  </si>
  <si>
    <t>2019.08.05-2019.08.24</t>
  </si>
  <si>
    <t xml:space="preserve">秦初阳 </t>
  </si>
  <si>
    <t>胃肠道手术后腹泻</t>
  </si>
  <si>
    <t>2019.08.26-2019.10.30</t>
  </si>
  <si>
    <t>杨语馨</t>
  </si>
  <si>
    <t xml:space="preserve">移植术后淋巴细胞增殖性疾病 </t>
  </si>
  <si>
    <t>2019.09.26-2019.11.02</t>
  </si>
  <si>
    <t>方军</t>
  </si>
  <si>
    <t>过敏性紫癜并感染</t>
  </si>
  <si>
    <t>广州医科大学附属第二医院</t>
  </si>
  <si>
    <t>梁银凤</t>
  </si>
  <si>
    <t>心肌梗死</t>
  </si>
  <si>
    <t>陈升和</t>
  </si>
  <si>
    <t>张春香</t>
  </si>
  <si>
    <t>急性颅脑损伤</t>
  </si>
  <si>
    <t>任自国</t>
  </si>
  <si>
    <t>朱宏发</t>
  </si>
  <si>
    <t>肝总管结石伴胆管炎</t>
  </si>
  <si>
    <t>周丽华</t>
  </si>
  <si>
    <t>双眼老年性白内障</t>
  </si>
  <si>
    <t>唐树全</t>
  </si>
  <si>
    <t>左侧开放性三踝骨折</t>
  </si>
  <si>
    <t>陈晓斌</t>
  </si>
  <si>
    <t>宋连亚</t>
  </si>
  <si>
    <t>无名氏A</t>
  </si>
  <si>
    <t>昏迷</t>
  </si>
  <si>
    <t>陈武</t>
  </si>
  <si>
    <t>乏力跌倒</t>
  </si>
  <si>
    <t>何浩深</t>
  </si>
  <si>
    <t>双下肢感染</t>
  </si>
  <si>
    <t>冯健华</t>
  </si>
  <si>
    <t>头晕查因</t>
  </si>
  <si>
    <t>谭超光</t>
  </si>
  <si>
    <t>腹痛</t>
  </si>
  <si>
    <t>潘景材</t>
  </si>
  <si>
    <t>意识不清查因</t>
  </si>
  <si>
    <t>李琴之子</t>
  </si>
  <si>
    <t>36天9小时</t>
  </si>
  <si>
    <t>1.新生儿败血症：嗜麦芽单胞菌2.先天性空肠闭锁吻合术后3.新生儿颅内感染4.新生儿脓气胸（右侧）、新生儿肺炎</t>
  </si>
  <si>
    <t>2019-7-9到2019-8-5</t>
  </si>
  <si>
    <t>广医三院</t>
  </si>
  <si>
    <t>林小丽之子</t>
  </si>
  <si>
    <t>1小时</t>
  </si>
  <si>
    <t>1.新生儿坏死性小肠结肠炎(II A)2.新生儿肺炎3.新生儿黄疸4.早产儿贫血5.新生儿呼吸窘迫综合征</t>
  </si>
  <si>
    <t>2019-8-6到2019-8-30</t>
  </si>
  <si>
    <t>曾惠英</t>
  </si>
  <si>
    <t>1.感染性休克2.中度贫血3.妊娠合并凝血功能异常4.妊娠合并中度贫血 5.弥散性血管内凝血（DIC）6.妊娠合并急性呼吸窘迫综合症</t>
  </si>
  <si>
    <t>2019-8-22到2019-9-17</t>
  </si>
  <si>
    <t>林小丽</t>
  </si>
  <si>
    <t>1.膀胱损伤修补术后 2.产后出血3.胎盘植入不伴出血</t>
  </si>
  <si>
    <t>2019-8-6到2019-8-20</t>
  </si>
  <si>
    <t>SAVCHUK KATERYNA</t>
  </si>
  <si>
    <t>27岁</t>
  </si>
  <si>
    <t>1.产后出血2.妊娠合并霉菌性阴道炎3.心肺复苏术后4.缺氧缺血性脑病 5.弥散性血管内凝血（DIC）</t>
  </si>
  <si>
    <t>2019-5-20到2019-6-13</t>
  </si>
  <si>
    <t>禤圆</t>
  </si>
  <si>
    <t>29岁</t>
  </si>
  <si>
    <t>1.子宫切除术后2.多器官功能障碍综合征3.孕6产1孕19+周单胎难免流产排胎后</t>
  </si>
  <si>
    <t>2019-6-4到2019-7-24</t>
  </si>
  <si>
    <t>吴颖怡</t>
  </si>
  <si>
    <t>1.肺动脉高压（轻度）2.疤痕子宫（二次）3.胎盘植入不伴出血4.急性左心衰竭5.妊娠合并原发性肺动脉高压</t>
  </si>
  <si>
    <t>2019-7-13到2019-7-26</t>
  </si>
  <si>
    <t>关基梅</t>
  </si>
  <si>
    <t>36岁</t>
  </si>
  <si>
    <t>1.妊娠合并乙型肝炎2.单活3.低蛋白血症4.次全子宫切除术后</t>
  </si>
  <si>
    <t>2019-7-24到2019-7-28</t>
  </si>
  <si>
    <t>日火阿各</t>
  </si>
  <si>
    <t>1.宫内孕16+周孕3产2单活胎(试管婴儿妊娠状态)2.结核性脑膜炎3.感染性休克？4.急性血行播散型肺结核</t>
  </si>
  <si>
    <t>2019-7-12到2019-7-16</t>
  </si>
  <si>
    <t>吴红娇</t>
  </si>
  <si>
    <t>1.产后出血2.孕2产1孕22+周双胎完全流产3.双胎妊娠</t>
  </si>
  <si>
    <t>2019-7-28到2019-7-29</t>
  </si>
  <si>
    <t>周剑梅</t>
  </si>
  <si>
    <t>1.左下肢静脉血栓形成2.羊水栓塞3.完全性前置胎盘伴有出血4.孕2产1孕35+3周单活胎剖宫产术后5.左小腿骨筋膜室综合症6.心肺复苏术后</t>
  </si>
  <si>
    <t>2019-7-10到2019-11-19</t>
  </si>
  <si>
    <t>KANGU-IKINAROSE之子</t>
  </si>
  <si>
    <t>80天</t>
  </si>
  <si>
    <t>超早产儿
低出生体重儿
新生儿呼吸窘迫综合征
新生儿宫内感染</t>
  </si>
  <si>
    <t>2019-8-30到2019-11-29</t>
  </si>
  <si>
    <t>苏国强</t>
  </si>
  <si>
    <t>全身乏力查因，帕金森病</t>
  </si>
  <si>
    <t>杨辉</t>
  </si>
  <si>
    <t>头痛，腹痛查因</t>
  </si>
  <si>
    <t>杜永谦</t>
  </si>
  <si>
    <t>无名氏20190724</t>
  </si>
  <si>
    <t>发热，头颅外伤</t>
  </si>
  <si>
    <t>石新建</t>
  </si>
  <si>
    <t>上消化道出血</t>
  </si>
  <si>
    <t>梁瑞荣</t>
  </si>
  <si>
    <t>心律失常，房颤，代谢性酸中毒</t>
  </si>
  <si>
    <t>2019-11-22到11-24</t>
  </si>
  <si>
    <t>李和平</t>
  </si>
  <si>
    <t>2019.10.3</t>
  </si>
  <si>
    <t>广州医科大学附属第三医院荔湾医院</t>
  </si>
  <si>
    <t>杨连萍</t>
  </si>
  <si>
    <t>2019.10.19</t>
  </si>
  <si>
    <t>白云区</t>
  </si>
  <si>
    <t>王宪革</t>
  </si>
  <si>
    <t>2019.11.14-2019.11.16</t>
  </si>
  <si>
    <t>白云区第一人民医院</t>
  </si>
  <si>
    <t>吴国超</t>
  </si>
  <si>
    <t>上消化道出血，急性酒精中毒</t>
  </si>
  <si>
    <t>2019.09.12-2019.09.12</t>
  </si>
  <si>
    <t>傅美之小子</t>
  </si>
  <si>
    <t>D1</t>
  </si>
  <si>
    <t>超低出生体重儿，新生儿呼吸窘迫综合征，新生儿肺出血、支气管发育不良、新生儿心肌酶谱异常</t>
  </si>
  <si>
    <t>2019.06.07-2019.08.06</t>
  </si>
  <si>
    <t>傅美之大子</t>
  </si>
  <si>
    <t>超低出生体重儿，新生儿呼吸窘迫综合征、新生儿肺出血、支气管发育不良、新生儿心肌酶谱异常</t>
  </si>
  <si>
    <t>潘美荣之女</t>
  </si>
  <si>
    <t>早产儿、低出生体重儿、新生儿呼吸窘迫综合征、新生儿心肌酶谱异常、低蛋白血症、新生儿感染</t>
  </si>
  <si>
    <t>2019.06.10-2019.07.29</t>
  </si>
  <si>
    <t>贺晓妮之子</t>
  </si>
  <si>
    <t>新生儿湿肺、1型呼吸衰竭、上消化道出血、新生儿黄疸</t>
  </si>
  <si>
    <t>2019.09.20-2019.09.28</t>
  </si>
  <si>
    <t>曾荷炼之子</t>
  </si>
  <si>
    <t>新生儿呼吸窘迫综合征、早产儿、超低出生体重儿、全身皮肤软组织挫伤、新生儿心肌酶谱异常</t>
  </si>
  <si>
    <t>2019.10.04-2019.10.06</t>
  </si>
  <si>
    <t>曾荷炼之女</t>
  </si>
  <si>
    <t>新生儿呼吸窘迫综合征、新生儿心肌酶谱异常、低纤维蛋白原症、低蛋白血症、电解质紊乱、超低出生体重儿</t>
  </si>
  <si>
    <t>魏虾坡</t>
  </si>
  <si>
    <t>大面积脑干出血破入脑室及小脑、高血压3级、游颧部挫伤、高尿酸血症</t>
  </si>
  <si>
    <t>2019.05.30-2019.06.06</t>
  </si>
  <si>
    <t>余坤</t>
  </si>
  <si>
    <t>桡神经损伤</t>
  </si>
  <si>
    <t>2019.08.10-2019.08.13</t>
  </si>
  <si>
    <t>孙福山</t>
  </si>
  <si>
    <t>1.左侧顶骨骨折            2.头面部皮肤挫裂伤       3.全身多处挫伤</t>
  </si>
  <si>
    <t>2019.09.12</t>
  </si>
  <si>
    <t>白云区中医医院</t>
  </si>
  <si>
    <t>廖继柯</t>
  </si>
  <si>
    <t>1.外伤性蛛网膜下腔出血                 2.头皮挫裂伤             3.先天智力下降</t>
  </si>
  <si>
    <t>2019.9.21</t>
  </si>
  <si>
    <t>陈三毛</t>
  </si>
  <si>
    <t>右跟骨粉碎性骨折</t>
  </si>
  <si>
    <t>2019.6.18-2019.6.20</t>
  </si>
  <si>
    <t>广州市白云区第二人民医院</t>
  </si>
  <si>
    <t>彭世钢</t>
  </si>
  <si>
    <t>左侧外踝骨折；头皮裂伤；右肩软组织挫伤</t>
  </si>
  <si>
    <t>2019.7.19-2019.7.21</t>
  </si>
  <si>
    <t>石玉兴</t>
  </si>
  <si>
    <t>右足拇趾软组织撕脱伤</t>
  </si>
  <si>
    <t>2019.8.15-2019.8.17</t>
  </si>
  <si>
    <t>万本先</t>
  </si>
  <si>
    <t>右腋部、上臂外伤</t>
  </si>
  <si>
    <t>2019.9.1-2019.9.3</t>
  </si>
  <si>
    <t>陈红军</t>
  </si>
  <si>
    <t>右大腿撕脱伤</t>
  </si>
  <si>
    <t>2019.9.24-2019.9.26</t>
  </si>
  <si>
    <t>刘桂发</t>
  </si>
  <si>
    <t>右肩关节脱位</t>
  </si>
  <si>
    <t>2019.10.11-2019.10.13</t>
  </si>
  <si>
    <t>欧阳国训</t>
  </si>
  <si>
    <t>急性上消化道出血</t>
  </si>
  <si>
    <t>刘德贤</t>
  </si>
  <si>
    <t>1岁7个月</t>
  </si>
  <si>
    <t>支气管肺炎</t>
  </si>
  <si>
    <t>2019.11.16-2019.11.18</t>
  </si>
  <si>
    <t>赵小武</t>
  </si>
  <si>
    <t>54岁</t>
  </si>
  <si>
    <t>脑梗死</t>
  </si>
  <si>
    <t>2019.8.7-2019.8.9</t>
  </si>
  <si>
    <t>白云区第三人民医院</t>
  </si>
  <si>
    <t>罗东远</t>
  </si>
  <si>
    <t>右上肢挤压伤</t>
  </si>
  <si>
    <t>2019.10.27-2019.10.30</t>
  </si>
  <si>
    <t>贾明凯</t>
  </si>
  <si>
    <t>2019.10.31-2019.11.9</t>
  </si>
  <si>
    <t>罗建军</t>
  </si>
  <si>
    <t>43岁</t>
  </si>
  <si>
    <t>骨盆多发性骨折</t>
  </si>
  <si>
    <t>三无</t>
  </si>
  <si>
    <t>约50</t>
  </si>
  <si>
    <t>脑血管意外</t>
  </si>
  <si>
    <t>2019-7-09/2019-7-15</t>
  </si>
  <si>
    <t>广州市白云区石井人民医院</t>
  </si>
  <si>
    <t>2019-7-4/2019-7-5</t>
  </si>
  <si>
    <t>李孟杰</t>
  </si>
  <si>
    <t>全身多处烧伤</t>
  </si>
  <si>
    <t>2019-9-10/2019-9-11</t>
  </si>
  <si>
    <t>王素桢</t>
  </si>
  <si>
    <t>右腹股沟疝嵌顿</t>
  </si>
  <si>
    <t>2019-10-15/2019-10-15</t>
  </si>
  <si>
    <t>李金龙</t>
  </si>
  <si>
    <t>脑干梗死</t>
  </si>
  <si>
    <t>2019-5-28/2019-6-28</t>
  </si>
  <si>
    <t>王绍祥</t>
  </si>
  <si>
    <t>左侧基底节脑出血破入脑室；广泛蛛网膜下出血；脑疝；高血压病3级</t>
  </si>
  <si>
    <r>
      <t>2</t>
    </r>
    <r>
      <rPr>
        <sz val="10"/>
        <rFont val="宋体"/>
        <family val="0"/>
      </rPr>
      <t>019.11.18</t>
    </r>
  </si>
  <si>
    <t>广州东仁医院</t>
  </si>
  <si>
    <t>曾庆先</t>
  </si>
  <si>
    <t>急性胆管炎</t>
  </si>
  <si>
    <r>
      <t>2</t>
    </r>
    <r>
      <rPr>
        <sz val="10"/>
        <rFont val="宋体"/>
        <family val="0"/>
      </rPr>
      <t>019.6.9</t>
    </r>
  </si>
  <si>
    <t>脑震荡；左耳裂伤</t>
  </si>
  <si>
    <r>
      <t>2</t>
    </r>
    <r>
      <rPr>
        <sz val="10"/>
        <rFont val="宋体"/>
        <family val="0"/>
      </rPr>
      <t>019.5.10</t>
    </r>
  </si>
  <si>
    <t>急性重型闭合性颅脑损伤</t>
  </si>
  <si>
    <r>
      <t>2</t>
    </r>
    <r>
      <rPr>
        <sz val="10"/>
        <rFont val="宋体"/>
        <family val="0"/>
      </rPr>
      <t>019.9.28</t>
    </r>
  </si>
  <si>
    <t>凌斌</t>
  </si>
  <si>
    <t>急性重型颅脑损伤</t>
  </si>
  <si>
    <t>黄龙传</t>
  </si>
  <si>
    <t>47岁</t>
  </si>
  <si>
    <t>1、急性开放性颅脑损伤；
2、急性开放性右侧髋骨粉碎性骨折</t>
  </si>
  <si>
    <t>陈文华</t>
  </si>
  <si>
    <t>开放性肱骨骨折</t>
  </si>
  <si>
    <t>陈焕弟B</t>
  </si>
  <si>
    <t>1天</t>
  </si>
  <si>
    <t>先天性膈膨升</t>
  </si>
  <si>
    <t>2019.5.15</t>
  </si>
  <si>
    <t>广东省妇幼保健院</t>
  </si>
  <si>
    <t>黄应绩</t>
  </si>
  <si>
    <t>2岁</t>
  </si>
  <si>
    <t>2019.9.1</t>
  </si>
  <si>
    <t>潘柳花婴</t>
  </si>
  <si>
    <t>新生儿轻度窒息</t>
  </si>
  <si>
    <t>2019.9.12</t>
  </si>
  <si>
    <t>欧毅欣婴</t>
  </si>
  <si>
    <t>3天</t>
  </si>
  <si>
    <t>新生儿败血症</t>
  </si>
  <si>
    <t>2018.12.2</t>
  </si>
  <si>
    <t>肖栩妍</t>
  </si>
  <si>
    <t>5岁</t>
  </si>
  <si>
    <t>脓毒症</t>
  </si>
  <si>
    <t>2019.10.24</t>
  </si>
  <si>
    <t>林亚凤B</t>
  </si>
  <si>
    <t>早产儿、低出生体重儿</t>
  </si>
  <si>
    <t>2019.11.4</t>
  </si>
  <si>
    <t>林亚凤</t>
  </si>
  <si>
    <t>凶险性前置胎盘伴出血</t>
  </si>
  <si>
    <t>范梅秋婴</t>
  </si>
  <si>
    <t>3岁8月</t>
  </si>
  <si>
    <t>食管内异物</t>
  </si>
  <si>
    <t>2019.09.19</t>
  </si>
  <si>
    <t>罗菊玲B</t>
  </si>
  <si>
    <t>新生儿支气管肺发育不良合并感染</t>
  </si>
  <si>
    <t>2019.6.1</t>
  </si>
  <si>
    <t>姚正来</t>
  </si>
  <si>
    <t>中暑</t>
  </si>
  <si>
    <t>南方医院太和分院</t>
  </si>
  <si>
    <t>郑金爱</t>
  </si>
  <si>
    <t>40岁</t>
  </si>
  <si>
    <t>昏迷查因：急性酒精中毒</t>
  </si>
  <si>
    <t>赖成政</t>
  </si>
  <si>
    <t>80岁</t>
  </si>
  <si>
    <t>头皮挫裂伤</t>
  </si>
  <si>
    <t>游明叔</t>
  </si>
  <si>
    <t>腹痛查因，冠心病，心律失常</t>
  </si>
  <si>
    <t>周二华</t>
  </si>
  <si>
    <t>多处挫伤</t>
  </si>
  <si>
    <t>中度颅脑外伤</t>
  </si>
  <si>
    <t>曾怀生</t>
  </si>
  <si>
    <t>76岁</t>
  </si>
  <si>
    <t>腰椎骨折</t>
  </si>
  <si>
    <t>陈家伦</t>
  </si>
  <si>
    <t>尹国军</t>
  </si>
  <si>
    <t>史明</t>
  </si>
  <si>
    <t>66岁</t>
  </si>
  <si>
    <t>胸痛查因</t>
  </si>
  <si>
    <t>韩仲均</t>
  </si>
  <si>
    <t>陈兴江</t>
  </si>
  <si>
    <t>45岁</t>
  </si>
  <si>
    <t>马子允</t>
  </si>
  <si>
    <t>多处软组织挫伤</t>
  </si>
  <si>
    <t>杨金元</t>
  </si>
  <si>
    <t>51岁</t>
  </si>
  <si>
    <t>胸闷，头晕查因</t>
  </si>
  <si>
    <t>48岁</t>
  </si>
  <si>
    <t>昏迷查因，热射病？</t>
  </si>
  <si>
    <t>龙飞虎</t>
  </si>
  <si>
    <t>23岁</t>
  </si>
  <si>
    <t>冰毒中毒</t>
  </si>
  <si>
    <t>刘志雄</t>
  </si>
  <si>
    <t>60岁</t>
  </si>
  <si>
    <t>张雄</t>
  </si>
  <si>
    <t>86岁</t>
  </si>
  <si>
    <t>多处皮肤擦伤</t>
  </si>
  <si>
    <t>蔡启展</t>
  </si>
  <si>
    <t>头胸部挫裂伤</t>
  </si>
  <si>
    <t>陈永海</t>
  </si>
  <si>
    <t>74岁</t>
  </si>
  <si>
    <t>乏力查因</t>
  </si>
  <si>
    <t>王楚羽</t>
  </si>
  <si>
    <t>8月1天</t>
  </si>
  <si>
    <t>烫伤</t>
  </si>
  <si>
    <t>麻干</t>
  </si>
  <si>
    <t>左下肢，右足辗扎伤</t>
  </si>
  <si>
    <t>汪宪文</t>
  </si>
  <si>
    <t>高血压，糖尿病</t>
  </si>
  <si>
    <t>莫康武</t>
  </si>
  <si>
    <t>16岁</t>
  </si>
  <si>
    <t>25岁</t>
  </si>
  <si>
    <t>杨小芳</t>
  </si>
  <si>
    <t>现场死亡</t>
  </si>
  <si>
    <t>路杜江</t>
  </si>
  <si>
    <t>56岁</t>
  </si>
  <si>
    <t>全身多出挫伤</t>
  </si>
  <si>
    <t>罗启英</t>
  </si>
  <si>
    <t>急性脑出血、高血压</t>
  </si>
  <si>
    <t>2019.11.18至2019.11.20</t>
  </si>
  <si>
    <t>南部战区总医院原157分院</t>
  </si>
  <si>
    <t>从化区</t>
  </si>
  <si>
    <t>张伟生</t>
  </si>
  <si>
    <t>面部软组织挫伤</t>
  </si>
  <si>
    <t>2019.09.14-2019.09.15</t>
  </si>
  <si>
    <t>从化区中医医院</t>
  </si>
  <si>
    <t>廖达冲</t>
  </si>
  <si>
    <t>脑内出血</t>
  </si>
  <si>
    <t>2019.11.07-2019.11.11</t>
  </si>
  <si>
    <t>梁灼新</t>
  </si>
  <si>
    <t>南医五院</t>
  </si>
  <si>
    <t>曾灿明</t>
  </si>
  <si>
    <t>昏迷、急性酒精中毒</t>
  </si>
  <si>
    <t>彭丁六</t>
  </si>
  <si>
    <t>院前死亡、高处坠落</t>
  </si>
  <si>
    <t>安光明</t>
  </si>
  <si>
    <t>全身软组织挫伤</t>
  </si>
  <si>
    <t>张胜江</t>
  </si>
  <si>
    <t>昏迷、哮喘</t>
  </si>
  <si>
    <t>邝柱宏</t>
  </si>
  <si>
    <t>尿潴留</t>
  </si>
  <si>
    <t>欧阳顺琼</t>
  </si>
  <si>
    <t>头晕眩晕</t>
  </si>
  <si>
    <t>李焕林</t>
  </si>
  <si>
    <t>番禺区</t>
  </si>
  <si>
    <t>谢冰蔷</t>
  </si>
  <si>
    <t>慢性胰腺炎急性发作</t>
  </si>
  <si>
    <t>2019.06.10</t>
  </si>
  <si>
    <t>广州市番禺区第六人民医院</t>
  </si>
  <si>
    <t>邢凤阳</t>
  </si>
  <si>
    <t>社区获得性肺炎</t>
  </si>
  <si>
    <r>
      <rPr>
        <sz val="10"/>
        <rFont val="宋体"/>
        <family val="0"/>
      </rPr>
      <t>2019.09.30</t>
    </r>
  </si>
  <si>
    <t>龙乐文</t>
  </si>
  <si>
    <t>蚂蚁咬伤</t>
  </si>
  <si>
    <r>
      <rPr>
        <sz val="10"/>
        <rFont val="宋体"/>
        <family val="0"/>
      </rPr>
      <t>2019.08.11</t>
    </r>
  </si>
  <si>
    <t>刘信昌</t>
  </si>
  <si>
    <t>消化道穿孔、急性胰腺炎</t>
  </si>
  <si>
    <r>
      <rPr>
        <sz val="10"/>
        <rFont val="宋体"/>
        <family val="0"/>
      </rPr>
      <t>2019.10.01</t>
    </r>
  </si>
  <si>
    <t>秦宗林</t>
  </si>
  <si>
    <t>早产</t>
  </si>
  <si>
    <r>
      <rPr>
        <sz val="10"/>
        <rFont val="宋体"/>
        <family val="0"/>
      </rPr>
      <t>2019.07.01</t>
    </r>
  </si>
  <si>
    <t>叶路姣</t>
  </si>
  <si>
    <t>重度子痫前期</t>
  </si>
  <si>
    <r>
      <rPr>
        <sz val="10"/>
        <rFont val="宋体"/>
        <family val="0"/>
      </rPr>
      <t>2019.11.12</t>
    </r>
  </si>
  <si>
    <t>廖运花</t>
  </si>
  <si>
    <t>急性脑梗死</t>
  </si>
  <si>
    <t>2019.11.08</t>
  </si>
  <si>
    <t>林凤金</t>
  </si>
  <si>
    <t>会阴Ⅱ度裂伤、中度贫血(94g/L)、羊水二度浑浊 、单胎头阴道分娩(孕4产1孕40周+3天LOA顺产) 、单胎活产(一活婴)</t>
  </si>
  <si>
    <r>
      <t>2019.0</t>
    </r>
    <r>
      <rPr>
        <sz val="10"/>
        <rFont val="宋体"/>
        <family val="0"/>
      </rPr>
      <t>6.02至2019.06.05</t>
    </r>
  </si>
  <si>
    <t>番禺区第七人民医院</t>
  </si>
  <si>
    <t>吴冬元</t>
  </si>
  <si>
    <t xml:space="preserve">晕厥、蛛网膜下腔出血、脑梗死(左枕叶) </t>
  </si>
  <si>
    <r>
      <t>2019.0</t>
    </r>
    <r>
      <rPr>
        <sz val="10"/>
        <rFont val="宋体"/>
        <family val="0"/>
      </rPr>
      <t>6.29至2019.06.29</t>
    </r>
  </si>
  <si>
    <t>曹晓秀</t>
  </si>
  <si>
    <t>桡骨远端骨折(左)、尺桡关节脱位(左下尺桡关节脱位)、软组织挫裂伤(左腕)、尺骨茎突骨折(左)、尺骨冠状突骨折(左)</t>
  </si>
  <si>
    <r>
      <t>2019.0</t>
    </r>
    <r>
      <rPr>
        <sz val="10"/>
        <rFont val="宋体"/>
        <family val="0"/>
      </rPr>
      <t>8.05至2019.08.13</t>
    </r>
  </si>
  <si>
    <t>文方清</t>
  </si>
  <si>
    <t>颅脑外伤(术后)、多部位脑挫裂伤(术后) 、肺部感染、累及颅骨和面骨的多处骨折</t>
  </si>
  <si>
    <r>
      <t>201</t>
    </r>
    <r>
      <rPr>
        <sz val="10"/>
        <rFont val="宋体"/>
        <family val="0"/>
      </rPr>
      <t>9.08.15至2019.08.25</t>
    </r>
  </si>
  <si>
    <t xml:space="preserve">颅脑外伤(术后)、肺部感染、气管造口维护  </t>
  </si>
  <si>
    <t>2019.09.05至2019.09.21</t>
  </si>
  <si>
    <t xml:space="preserve">肺部感染、颅脑外伤(术后)、气管造口维护、褥疮，受压区Ⅰ期 </t>
  </si>
  <si>
    <r>
      <t>201</t>
    </r>
    <r>
      <rPr>
        <sz val="10"/>
        <rFont val="宋体"/>
        <family val="0"/>
      </rPr>
      <t>9.10.05至2019.10.18</t>
    </r>
  </si>
  <si>
    <t>薛代友</t>
  </si>
  <si>
    <r>
      <t>8</t>
    </r>
    <r>
      <rPr>
        <sz val="10"/>
        <rFont val="宋体"/>
        <family val="0"/>
      </rPr>
      <t>3岁</t>
    </r>
  </si>
  <si>
    <t>肺部感染、支气管扩张、急性鼻窦炎、多发腔隙性脑梗死</t>
  </si>
  <si>
    <r>
      <t>2019.0</t>
    </r>
    <r>
      <rPr>
        <sz val="10"/>
        <rFont val="宋体"/>
        <family val="0"/>
      </rPr>
      <t>9.16至2019.09.27</t>
    </r>
  </si>
  <si>
    <t>彭宝晨</t>
  </si>
  <si>
    <r>
      <t>1岁</t>
    </r>
    <r>
      <rPr>
        <sz val="10"/>
        <rFont val="宋体"/>
        <family val="0"/>
      </rPr>
      <t>9月</t>
    </r>
  </si>
  <si>
    <t xml:space="preserve">手足口病、细菌性感染 </t>
  </si>
  <si>
    <r>
      <t>2019.</t>
    </r>
    <r>
      <rPr>
        <sz val="10"/>
        <rFont val="宋体"/>
        <family val="0"/>
      </rPr>
      <t>10.18至2019.10.19</t>
    </r>
  </si>
  <si>
    <t>胡建军</t>
  </si>
  <si>
    <t>多发创伤（严重）；失血性休克；脓毒性休克（感染性休克）；脓毒血症（温和气单胞菌）；开放性骨盆骨折   ；下肢毁损伤(双侧) ；多发骨折（开放性）</t>
  </si>
  <si>
    <t>2019.07.12至2019.07.17</t>
  </si>
  <si>
    <t>番禺区中心医院</t>
  </si>
  <si>
    <t>周家仙</t>
  </si>
  <si>
    <t>65岁</t>
  </si>
  <si>
    <t>腹主动脉瘤破裂；髂总动脉瘤(左侧)；乳腺肿瘤(右侧)；高血压；糖尿病</t>
  </si>
  <si>
    <t>2019.05.26至2019.06.12</t>
  </si>
  <si>
    <t>涂廷勇</t>
  </si>
  <si>
    <t xml:space="preserve">开放性胸部损伤(左侧)；气胸(左侧)；开放性肺损伤(左侧)；手外伤；低蛋白血症 </t>
  </si>
  <si>
    <t>2019.06.11至2019.06.17</t>
  </si>
  <si>
    <t>颜癸卯</t>
  </si>
  <si>
    <t xml:space="preserve">开放性胸部损伤；开放性血气胸；心包破裂；开放性肺损伤 </t>
  </si>
  <si>
    <t>2019.06.21至2019.06.25</t>
  </si>
  <si>
    <t>罗来兵</t>
  </si>
  <si>
    <t>胫骨平台骨折(左侧、髁间隆突撕裂）；髌骨骨折(左)；单纯腓骨骨折(左侧)；颅脑外伤(特重型)；硬脑膜外血肿(右颞枕部)；脑挫裂伤</t>
  </si>
  <si>
    <t>2019.05.05至2019.06.04</t>
  </si>
  <si>
    <t>徐四清</t>
  </si>
  <si>
    <t xml:space="preserve">多发骨折；胫腓骨双骨折(左下肢开放性)；创伤后伤口感染 </t>
  </si>
  <si>
    <t>2019.06.24至2019.07.19</t>
  </si>
  <si>
    <t>许惠仪</t>
  </si>
  <si>
    <t>67岁</t>
  </si>
  <si>
    <t xml:space="preserve">急性ST段抬高型前壁心肌梗死；室性早搏；心功能IV级(killip分级)；2型糖尿病；高血压 </t>
  </si>
  <si>
    <t>2019.07.22至2019.07.22</t>
  </si>
  <si>
    <t>郭焕好</t>
  </si>
  <si>
    <r>
      <rPr>
        <sz val="10"/>
        <rFont val="宋体"/>
        <family val="0"/>
      </rPr>
      <t>颅内出血</t>
    </r>
    <r>
      <rPr>
        <sz val="10"/>
        <rFont val="Arial"/>
        <family val="2"/>
      </rPr>
      <t>(</t>
    </r>
    <r>
      <rPr>
        <sz val="10"/>
        <rFont val="宋体"/>
        <family val="0"/>
      </rPr>
      <t>左侧放射冠、基底节区</t>
    </r>
    <r>
      <rPr>
        <sz val="10"/>
        <rFont val="Arial"/>
        <family val="2"/>
      </rPr>
      <t>)</t>
    </r>
    <r>
      <rPr>
        <sz val="10"/>
        <rFont val="宋体"/>
        <family val="0"/>
      </rPr>
      <t>；蛛网膜下腔出血；大脑后动脉狭窄</t>
    </r>
    <r>
      <rPr>
        <sz val="10"/>
        <rFont val="Arial"/>
        <family val="2"/>
      </rPr>
      <t>(</t>
    </r>
    <r>
      <rPr>
        <sz val="10"/>
        <rFont val="宋体"/>
        <family val="0"/>
      </rPr>
      <t>左侧</t>
    </r>
    <r>
      <rPr>
        <sz val="10"/>
        <rFont val="Arial"/>
        <family val="2"/>
      </rPr>
      <t>)</t>
    </r>
    <r>
      <rPr>
        <sz val="10"/>
        <rFont val="宋体"/>
        <family val="0"/>
      </rPr>
      <t>；肺部感染；高血压</t>
    </r>
  </si>
  <si>
    <t>2019.07.22至2019.07.24</t>
  </si>
  <si>
    <t>胡见兴</t>
  </si>
  <si>
    <t xml:space="preserve">创伤性脑疝；硬膜下血肿(左额颞顶)；头皮裂伤(右枕顶)；高血压；急性肺损伤(双侧)  </t>
  </si>
  <si>
    <t>2019.05.27至2019.06.19</t>
  </si>
  <si>
    <t>赵新林</t>
  </si>
  <si>
    <t>开放性指骨骨折(左拇指、示指)</t>
  </si>
  <si>
    <t>2019.08.26至2019.08.31</t>
  </si>
  <si>
    <t>梁俊喜</t>
  </si>
  <si>
    <r>
      <rPr>
        <sz val="10"/>
        <rFont val="宋体"/>
        <family val="0"/>
      </rPr>
      <t>前臂损伤</t>
    </r>
    <r>
      <rPr>
        <sz val="10"/>
        <rFont val="Arial"/>
        <family val="2"/>
      </rPr>
      <t>(</t>
    </r>
    <r>
      <rPr>
        <sz val="10"/>
        <rFont val="宋体"/>
        <family val="0"/>
      </rPr>
      <t>左侧</t>
    </r>
    <r>
      <rPr>
        <sz val="10"/>
        <rFont val="Arial"/>
        <family val="2"/>
      </rPr>
      <t xml:space="preserve">)  </t>
    </r>
    <r>
      <rPr>
        <sz val="10"/>
        <rFont val="宋体"/>
        <family val="0"/>
      </rPr>
      <t>；前臂水平的多处肌肉和肌腱损伤</t>
    </r>
    <r>
      <rPr>
        <sz val="10"/>
        <rFont val="Arial"/>
        <family val="2"/>
      </rPr>
      <t>(</t>
    </r>
    <r>
      <rPr>
        <sz val="10"/>
        <rFont val="宋体"/>
        <family val="0"/>
      </rPr>
      <t>左侧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；前臂水平的多处血管损伤</t>
    </r>
    <r>
      <rPr>
        <sz val="10"/>
        <rFont val="Arial"/>
        <family val="2"/>
      </rPr>
      <t>(</t>
    </r>
    <r>
      <rPr>
        <sz val="10"/>
        <rFont val="宋体"/>
        <family val="0"/>
      </rPr>
      <t>左侧</t>
    </r>
    <r>
      <rPr>
        <sz val="10"/>
        <rFont val="Arial"/>
        <family val="2"/>
      </rPr>
      <t xml:space="preserve">)  </t>
    </r>
  </si>
  <si>
    <t>2019.06.23至2019.07.01</t>
  </si>
  <si>
    <t>王天书</t>
  </si>
  <si>
    <t xml:space="preserve">膝和小腿开放性损伤(左侧) </t>
  </si>
  <si>
    <t>2019.06.03至2019.06.15</t>
  </si>
  <si>
    <t>石家威</t>
  </si>
  <si>
    <r>
      <rPr>
        <sz val="10"/>
        <rFont val="宋体"/>
        <family val="0"/>
      </rPr>
      <t>颅脑外伤</t>
    </r>
    <r>
      <rPr>
        <sz val="10"/>
        <rFont val="Arial"/>
        <family val="2"/>
      </rPr>
      <t>(</t>
    </r>
    <r>
      <rPr>
        <sz val="10"/>
        <rFont val="宋体"/>
        <family val="0"/>
      </rPr>
      <t>重型</t>
    </r>
    <r>
      <rPr>
        <sz val="10"/>
        <rFont val="Arial"/>
        <family val="2"/>
      </rPr>
      <t>)</t>
    </r>
    <r>
      <rPr>
        <sz val="10"/>
        <rFont val="宋体"/>
        <family val="0"/>
      </rPr>
      <t>；创伤性急性硬膜下出血；创伤性脑疝；脑挫伤</t>
    </r>
    <r>
      <rPr>
        <sz val="10"/>
        <rFont val="Arial"/>
        <family val="2"/>
      </rPr>
      <t>(</t>
    </r>
    <r>
      <rPr>
        <sz val="10"/>
        <rFont val="宋体"/>
        <family val="0"/>
      </rPr>
      <t>左额叶</t>
    </r>
    <r>
      <rPr>
        <sz val="10"/>
        <rFont val="Arial"/>
        <family val="2"/>
      </rPr>
      <t>)</t>
    </r>
    <r>
      <rPr>
        <sz val="10"/>
        <rFont val="宋体"/>
        <family val="0"/>
      </rPr>
      <t>；蛛网膜下腔出血；额骨骨折</t>
    </r>
  </si>
  <si>
    <t>2019.06.05至2019.06.06</t>
  </si>
  <si>
    <t>何凤平</t>
  </si>
  <si>
    <t>57岁</t>
  </si>
  <si>
    <t xml:space="preserve">小腿撕脱伤(右侧)；外踝骨折(右侧)；高血压 </t>
  </si>
  <si>
    <t>2019.07.14至2019.07.27</t>
  </si>
  <si>
    <t>叶秋群</t>
  </si>
  <si>
    <t xml:space="preserve">多部位脑挫裂伤(合并出血)；硬脑膜外血肿(左枕部,左额部)；硬膜下血肿(左额部)；创伤性蛛网膜下出血    </t>
  </si>
  <si>
    <t>2019.06.24至2019.07.01</t>
  </si>
  <si>
    <t>鄢光喜</t>
  </si>
  <si>
    <t xml:space="preserve">食管异物；慢性HBV携带 </t>
  </si>
  <si>
    <t>2019.06.24至2019.06.26</t>
  </si>
  <si>
    <t>徐斌</t>
  </si>
  <si>
    <t>糖尿病酮症酸中毒；腹痛(查因)；胆汁反流性胃炎</t>
  </si>
  <si>
    <t>2019.07.19至2019.07.20</t>
  </si>
  <si>
    <t>邹洁</t>
  </si>
  <si>
    <t>58岁</t>
  </si>
  <si>
    <t>主动脉夹层(DebakeyI型)；心源性休克；心包填塞 ；高血压</t>
  </si>
  <si>
    <t>2019.07.16至2019.07.16</t>
  </si>
  <si>
    <t>何征兵</t>
  </si>
  <si>
    <t xml:space="preserve">主动脉夹层(DebakeyI型) ；休克 ；高血压Ⅲ期 ；心包积液 </t>
  </si>
  <si>
    <t>2019.08.05至2019.08.05</t>
  </si>
  <si>
    <t>陈景柱</t>
  </si>
  <si>
    <t xml:space="preserve">2型糖尿病；2型糖尿病足病 ；2型糖尿病周围神经病变；蜂窝织炎 </t>
  </si>
  <si>
    <t>2019.05.25至2019.06.03</t>
  </si>
  <si>
    <t xml:space="preserve">脑挫裂伤(右额脑挫裂伤出血) ；急性创伤性蛛网膜下腔出血；颅骨线性骨折(左顶)  </t>
  </si>
  <si>
    <t>2019.06.30至2019.06.30</t>
  </si>
  <si>
    <t>魏三生</t>
  </si>
  <si>
    <t>非霍奇金B细胞淋巴瘤 ；急性心肌梗死(待排)；冠状动脉粥样硬化性心脏病</t>
  </si>
  <si>
    <t>2019.06.15至2019.06.26</t>
  </si>
  <si>
    <t>罗吉华</t>
  </si>
  <si>
    <t xml:space="preserve">重症肺炎；脓毒性休克(感染性休克)；支气管扩张； I型呼吸衰竭 ；电解质紊乱(低钠低氯血症)  </t>
  </si>
  <si>
    <t>2019.08.26至2019.08.28</t>
  </si>
  <si>
    <t>李正文</t>
  </si>
  <si>
    <t>肺恶性肿瘤 ；肺部感染 ；呼吸衰竭 ；急性胰腺炎</t>
  </si>
  <si>
    <t>2019.06.18至2019.06.24</t>
  </si>
  <si>
    <t>左灿</t>
  </si>
  <si>
    <t xml:space="preserve">中期妊娠终止妊娠 ；孕16周（+2天）； 妊娠合并子宫瘢痕 </t>
  </si>
  <si>
    <t>2019.08.08-2019.08.12</t>
  </si>
  <si>
    <t>乐鹏</t>
  </si>
  <si>
    <t>中枢神经系统感染(细菌性可能性大)；脑疝；多发性脑动脉狭窄</t>
  </si>
  <si>
    <t>2019.06.22-2019.06.23</t>
  </si>
  <si>
    <t>林雅馨</t>
  </si>
  <si>
    <t>4岁</t>
  </si>
  <si>
    <t xml:space="preserve">急性心肌炎；急性胃肠炎；肝功能损害；心功能不全 </t>
  </si>
  <si>
    <t>2019.08.02至2019.08.02</t>
  </si>
  <si>
    <t>苏学义</t>
  </si>
  <si>
    <t xml:space="preserve">脑梗死；糖尿病 </t>
  </si>
  <si>
    <t>2019.07.05至2019.07.05</t>
  </si>
  <si>
    <t>马陈毅</t>
  </si>
  <si>
    <t>头面部皮肤擦伤；软组织损伤(多处)；呕吐(脑外伤后反应?)</t>
  </si>
  <si>
    <t>2019.07.19至2019.07.19</t>
  </si>
  <si>
    <t>郭丽珍</t>
  </si>
  <si>
    <t xml:space="preserve">晕厥；先天性心脏病(术后)；多发腔隙性脑梗死 </t>
  </si>
  <si>
    <t>2019.07.12至2019.07.12</t>
  </si>
  <si>
    <t>李存夫</t>
  </si>
  <si>
    <t>68岁</t>
  </si>
  <si>
    <t xml:space="preserve">农药中毒(氰戊菊酯、马拉硫磷) </t>
  </si>
  <si>
    <t>黎九</t>
  </si>
  <si>
    <t>75岁</t>
  </si>
  <si>
    <t>多发性开放性骨折(右)；胫腓骨双骨折(左)；颅脑外伤；眶壁骨折；胸部挤压伤；高血压3级；重度贫血</t>
  </si>
  <si>
    <t>2019.08.16至2019.09.18</t>
  </si>
  <si>
    <t>陈福新</t>
  </si>
  <si>
    <t>开放性手外伤(右)；腕和手水平的多处屈肌和肌腱断裂(右)；腕和手水平的尺动脉损伤(右)</t>
  </si>
  <si>
    <t xml:space="preserve">    2019.09.17至2019.09.20
</t>
  </si>
  <si>
    <t>夏海良</t>
  </si>
  <si>
    <r>
      <rPr>
        <sz val="9"/>
        <rFont val="宋体"/>
        <family val="0"/>
      </rPr>
      <t>包裹性脓胸</t>
    </r>
    <r>
      <rPr>
        <sz val="9"/>
        <rFont val="Segoe UI"/>
        <family val="2"/>
      </rPr>
      <t>(</t>
    </r>
    <r>
      <rPr>
        <sz val="9"/>
        <rFont val="宋体"/>
        <family val="0"/>
      </rPr>
      <t>左侧包裹性脓气胸</t>
    </r>
    <r>
      <rPr>
        <sz val="9"/>
        <rFont val="Segoe UI"/>
        <family val="2"/>
      </rPr>
      <t xml:space="preserve">)  </t>
    </r>
    <r>
      <rPr>
        <sz val="9"/>
        <rFont val="宋体"/>
        <family val="0"/>
      </rPr>
      <t>；肺部感染</t>
    </r>
    <r>
      <rPr>
        <sz val="9"/>
        <rFont val="Segoe UI"/>
        <family val="2"/>
      </rPr>
      <t xml:space="preserve">  </t>
    </r>
    <r>
      <rPr>
        <sz val="9"/>
        <rFont val="宋体"/>
        <family val="0"/>
      </rPr>
      <t>；胸壁脓肿</t>
    </r>
    <r>
      <rPr>
        <sz val="9"/>
        <rFont val="Segoe UI"/>
        <family val="2"/>
      </rPr>
      <t>(</t>
    </r>
    <r>
      <rPr>
        <sz val="9"/>
        <rFont val="宋体"/>
        <family val="0"/>
      </rPr>
      <t>左侧胸壁</t>
    </r>
    <r>
      <rPr>
        <sz val="9"/>
        <rFont val="Segoe UI"/>
        <family val="2"/>
      </rPr>
      <t xml:space="preserve">) </t>
    </r>
    <r>
      <rPr>
        <sz val="9"/>
        <rFont val="宋体"/>
        <family val="0"/>
      </rPr>
      <t>；心包积液</t>
    </r>
  </si>
  <si>
    <t>2019.08.16至2019.09.01</t>
  </si>
  <si>
    <t xml:space="preserve">重症肺炎；I型呼吸衰竭；低血压；颅脑外伤(术后)；气管造口维护；轻度贫血；电解质紊乱 </t>
  </si>
  <si>
    <t>2019.08.26至2019.09.05</t>
  </si>
  <si>
    <t>颅脑外伤(术后)；气管造口维护；受压区褥疮；电解质紊乱</t>
  </si>
  <si>
    <t>2019.09.21至2019.10.05</t>
  </si>
  <si>
    <t>谢宇鑫</t>
  </si>
  <si>
    <t>3岁</t>
  </si>
  <si>
    <t xml:space="preserve">重症肺炎；急性呼吸窘迫综合征；细菌性感染；支原体感染；心肌酶增高 </t>
  </si>
  <si>
    <t>2019.10.02至2019.10.04</t>
  </si>
  <si>
    <t>兰少秀</t>
  </si>
  <si>
    <t xml:space="preserve">基底节区出血(右侧，破入脑室系统) ；吸入性肺炎；急性肾损伤； 高血压 </t>
  </si>
  <si>
    <t>2019.09.27至2019.10.06</t>
  </si>
  <si>
    <t>邱进凡</t>
  </si>
  <si>
    <t xml:space="preserve">前交通动脉瘤破裂伴蛛网膜下腔出血；高血压  </t>
  </si>
  <si>
    <t>2019.10.14至2019.10.14</t>
  </si>
  <si>
    <t>胡汉森</t>
  </si>
  <si>
    <t>短暂性大脑缺血性发作</t>
  </si>
  <si>
    <t>2019.10.08至2019.10.08</t>
  </si>
  <si>
    <t>甘永荫</t>
  </si>
  <si>
    <t xml:space="preserve">海绵状血管瘤(右侧枕叶) ；癫痫 </t>
  </si>
  <si>
    <t>2019.10.11至2019.10.12</t>
  </si>
  <si>
    <t>李小刚</t>
  </si>
  <si>
    <t xml:space="preserve"> 颅脑外伤；额叶挫裂伤(出血)；急性硬膜外出血；急性创伤性蛛网膜下腔出血；颅底骨骨折  </t>
  </si>
  <si>
    <t>2019.10.13至2019.10.14</t>
  </si>
  <si>
    <t>夏强</t>
  </si>
  <si>
    <t>前臂水平的正中神经损伤(右侧)、前臂多发性开放性伤口(右侧)、肌腱断伤(右侧)、尺神经断裂(右侧)</t>
  </si>
  <si>
    <t>2019.10.30至2019.11.06</t>
  </si>
  <si>
    <t>黄祖军</t>
  </si>
  <si>
    <t>急性ST段抬高型前壁心肌梗死、高脂血症、单纯性脂肪肝、左室舒张功能减低</t>
  </si>
  <si>
    <t>2019.11.05至2019.11.11</t>
  </si>
  <si>
    <t>柯运金</t>
  </si>
  <si>
    <t>锁骨骨折(右侧)、耻骨骨折(双侧，上下支)、骶骨骨折(右翼)、软组织损伤(全身多处)</t>
  </si>
  <si>
    <t>2019.09.23至2019.10.19</t>
  </si>
  <si>
    <t>郝智毅</t>
  </si>
  <si>
    <t>急性髓系白血病(M4)、蜂窝织炎</t>
  </si>
  <si>
    <t>刘汉文</t>
  </si>
  <si>
    <t>62岁</t>
  </si>
  <si>
    <t>脑外伤神经症性反应、腔隙性脑梗死(左侧基底节)</t>
  </si>
  <si>
    <t>熊井娣</t>
  </si>
  <si>
    <t>皮肤感染，下肢(左小腿)、皮肤感染，上肢(右手中指)、真菌脓毒血症、肺部感染、肾病综合征</t>
  </si>
  <si>
    <t>2019.10.27至2019.11.01</t>
  </si>
  <si>
    <t>莫远瑞</t>
  </si>
  <si>
    <t xml:space="preserve">开放性上肢损伤(右前臂)、前臂水平的桡动脉损伤、前臂水平的桡神经损伤 </t>
  </si>
  <si>
    <t>2019.11.06至2019.11.06</t>
  </si>
  <si>
    <t>何润福</t>
  </si>
  <si>
    <t xml:space="preserve">支气管哮喘；急性发作期；肺部感染；阻塞性肺气肿；冠状动脉粥样硬化性心脏病 </t>
  </si>
  <si>
    <t>2019.11.17至2019.11.19</t>
  </si>
  <si>
    <t>瞿球军</t>
  </si>
  <si>
    <t xml:space="preserve">胫骨骨折不愈合(左侧)；胫骨骨髓炎(左侧治疗术后) </t>
  </si>
  <si>
    <t>2019.10.28至2019.11.20</t>
  </si>
  <si>
    <t>陈树荣</t>
  </si>
  <si>
    <t>颅脑损伤</t>
  </si>
  <si>
    <t>2019.6.3-2019-6.6</t>
  </si>
  <si>
    <t>广州市番禺区中医院</t>
  </si>
  <si>
    <t>陈永辉</t>
  </si>
  <si>
    <t>2019.7.20-2019.7.23</t>
  </si>
  <si>
    <t>丁光成</t>
  </si>
  <si>
    <t>呼吸衰竭</t>
  </si>
  <si>
    <t>2019.8.6-2019.8.7</t>
  </si>
  <si>
    <t>扈吉顺</t>
  </si>
  <si>
    <t>创伤</t>
  </si>
  <si>
    <t>2019.10.4-2019.10.7</t>
  </si>
  <si>
    <t>黄勇海</t>
  </si>
  <si>
    <t>癫痫大发作</t>
  </si>
  <si>
    <t>2019.9.28-2019.10.1</t>
  </si>
  <si>
    <t>2019.9.10-2019.9.13</t>
  </si>
  <si>
    <t>匡绍金</t>
  </si>
  <si>
    <t>2019.8.28-2019.8.31</t>
  </si>
  <si>
    <t>刘贤会</t>
  </si>
  <si>
    <t>呼吸困难</t>
  </si>
  <si>
    <t>2019.7.22-2019.7.25</t>
  </si>
  <si>
    <t>钟泽</t>
  </si>
  <si>
    <t>糖尿病酮症酸中毒</t>
  </si>
  <si>
    <t>2019.10.29-2019.11.1</t>
  </si>
  <si>
    <t>马韬</t>
  </si>
  <si>
    <t>四肢损伤</t>
  </si>
  <si>
    <t>2019.9.10-2019.9.11</t>
  </si>
  <si>
    <t>谭黄城</t>
  </si>
  <si>
    <t>2019.8.21-2019.8.24</t>
  </si>
  <si>
    <t>陈子良</t>
  </si>
  <si>
    <t>2019.11.10-2019.11.11</t>
  </si>
  <si>
    <t>刘洋</t>
  </si>
  <si>
    <t>老鼠药中毒</t>
  </si>
  <si>
    <t>广州中医药大学祈福医院/急诊</t>
  </si>
  <si>
    <t>侯海斌</t>
  </si>
  <si>
    <t>晕厥和虚脱</t>
  </si>
  <si>
    <t>联呷堵聪</t>
  </si>
  <si>
    <t>癫痫大发作伴小发作</t>
  </si>
  <si>
    <t>魏秀怀</t>
  </si>
  <si>
    <t>呕吐查因</t>
  </si>
  <si>
    <t>张旗</t>
  </si>
  <si>
    <t>黄展强</t>
  </si>
  <si>
    <t>猝死</t>
  </si>
  <si>
    <t>孙迎春</t>
  </si>
  <si>
    <t>癔症</t>
  </si>
  <si>
    <t>无名氏20190907A</t>
  </si>
  <si>
    <t>失血性休克？</t>
  </si>
  <si>
    <t>李琪</t>
  </si>
  <si>
    <t xml:space="preserve">1.高血压急症
2.主动脉夹层支架术后
</t>
  </si>
  <si>
    <t>梁宝俊</t>
  </si>
  <si>
    <t>脑梗塞后遗症</t>
  </si>
  <si>
    <t>寇坤山</t>
  </si>
  <si>
    <t>头部的损伤</t>
  </si>
  <si>
    <t>钟琳琳</t>
  </si>
  <si>
    <t>不安和激动;肩臂多处挫伤;孕26周;胎儿窘迫？</t>
  </si>
  <si>
    <t>2019-08-26</t>
  </si>
  <si>
    <t>广州市番禺区沙湾人民医院</t>
  </si>
  <si>
    <t>朱德贵</t>
  </si>
  <si>
    <t>昏迷（浅）;药物中毒;急性酒精中毒</t>
  </si>
  <si>
    <t>2019-09-23</t>
  </si>
  <si>
    <t>酒精中毒;神志模糊</t>
  </si>
  <si>
    <t>2019-06-10</t>
  </si>
  <si>
    <t>广州市番禺区何贤纪念医院</t>
  </si>
  <si>
    <t>冯正林</t>
  </si>
  <si>
    <t>急性上消化道出血;苯丙胺类中毒性精神病;重度贫血;肝硬化失代偿期;食管胃底静脉曲张破裂出血</t>
  </si>
  <si>
    <t>2019-06-14</t>
  </si>
  <si>
    <t>38岁</t>
  </si>
  <si>
    <t>重度颅脑损伤</t>
  </si>
  <si>
    <t>2019-06-15</t>
  </si>
  <si>
    <t>2019-06-24</t>
  </si>
  <si>
    <t>55岁</t>
  </si>
  <si>
    <t>2019-07-07</t>
  </si>
  <si>
    <t>黎永桃</t>
  </si>
  <si>
    <t>61岁</t>
  </si>
  <si>
    <t>多处损伤 ;高血压病;空洞型肺结核，未做细菌学和组织学检查;头皮裂伤</t>
  </si>
  <si>
    <t>2019-07-12</t>
  </si>
  <si>
    <t>李志权</t>
  </si>
  <si>
    <t>支气管哮喘急性发作</t>
  </si>
  <si>
    <t>2019-07-17</t>
  </si>
  <si>
    <t>杜文辉</t>
  </si>
  <si>
    <t>胸痛查因;高血压病</t>
  </si>
  <si>
    <t>重度颅脑损伤;呼吸心跳骤停</t>
  </si>
  <si>
    <t>2019-07-18</t>
  </si>
  <si>
    <t>钟平生</t>
  </si>
  <si>
    <t>急性脑血管意外,基底节区脑出血;脑梗塞后遗症;高血压病（3级，极高危）</t>
  </si>
  <si>
    <t>邹征宇</t>
  </si>
  <si>
    <t>损伤 ;急性酒精中毒,多处挫伤;急性酒精中毒;内踝骨折;腓骨骨折</t>
  </si>
  <si>
    <t>2019-08-31</t>
  </si>
  <si>
    <t>梁玉燕</t>
  </si>
  <si>
    <t>胸闷查因;多部位软组织挫伤;慢性胃炎;焦虑型神经官能症;冠心病支架术后;高血压病</t>
  </si>
  <si>
    <t>2019-09-07</t>
  </si>
  <si>
    <t>李秋白</t>
  </si>
  <si>
    <t>眼球挫伤;鼻挫伤,外伤;多处损伤 ;脑震荡</t>
  </si>
  <si>
    <t>2019-09-08</t>
  </si>
  <si>
    <t>急性脑血管意外</t>
  </si>
  <si>
    <t>2019-09-21</t>
  </si>
  <si>
    <t>潘红星</t>
  </si>
  <si>
    <t>精神障碍;肺部感染;气促查因;发热查因</t>
  </si>
  <si>
    <t>2019-09-26</t>
  </si>
  <si>
    <t>韩会彬</t>
  </si>
  <si>
    <t>呼吸困难查因;糖尿病;高血压病（3级，极高危）;支气管哮喘</t>
  </si>
  <si>
    <t>2019-10-05</t>
  </si>
  <si>
    <t>黄仕海</t>
  </si>
  <si>
    <t>64岁</t>
  </si>
  <si>
    <t>胸痛查因;继发性肺结核;低钾血症;肺部感染</t>
  </si>
  <si>
    <t>2019-10-21</t>
  </si>
  <si>
    <t>颜检乃</t>
  </si>
  <si>
    <t>63岁</t>
  </si>
  <si>
    <t>胸闷查因;急性脑血管意外;下背和骨盆挫伤;高血压病</t>
  </si>
  <si>
    <t>2019-10-26</t>
  </si>
  <si>
    <t>李何葵</t>
  </si>
  <si>
    <t>22岁</t>
  </si>
  <si>
    <t>多发性穿刺伤</t>
  </si>
  <si>
    <t>2019-10-29</t>
  </si>
  <si>
    <t>陈水莲B</t>
  </si>
  <si>
    <t>新生儿高胆红素血症;足月成熟女活婴</t>
  </si>
  <si>
    <t xml:space="preserve">2019-06-14 </t>
  </si>
  <si>
    <t>周小兰</t>
  </si>
  <si>
    <t>重度子痫前期;高龄经产妇;胎儿窘迫;孕;妊娠合并急性重症肝炎;HELLP综合征</t>
  </si>
  <si>
    <t xml:space="preserve">2019-06-23 </t>
  </si>
  <si>
    <t>邹腾飞</t>
  </si>
  <si>
    <t>重度子痫前期;经剖宫产术分娩;低蛋白血症;妊娠合并盆腔粘连;脐带绕颈1周;早产低出生体重儿;早产;疤痕子宫</t>
  </si>
  <si>
    <t xml:space="preserve">2019-10-27 </t>
  </si>
  <si>
    <t>王春和</t>
  </si>
  <si>
    <t>83岁</t>
  </si>
  <si>
    <t>大面积脑梗塞;高血压病3级</t>
  </si>
  <si>
    <t xml:space="preserve">2019-06-20 </t>
  </si>
  <si>
    <t>神志不清;杀鼠剂中毒;酒精中毒</t>
  </si>
  <si>
    <t xml:space="preserve">2019-09-23 </t>
  </si>
  <si>
    <t>周继才</t>
  </si>
  <si>
    <t>重度颅脑损伤;乙肝表面抗原携带者;电解质代谢紊乱;全身多处皮肤破损;头皮血肿;头皮挫伤;枕骨骨折;眼眶骨折;急性肾功能衰竭;循环衰竭;中枢性呼吸衰竭;蛛网膜下腔出血;硬膜下血肿;脑内出血;脑挫裂伤</t>
  </si>
  <si>
    <t xml:space="preserve">2019-08-04 </t>
  </si>
  <si>
    <t>杨顺光</t>
  </si>
  <si>
    <t>脑出血;吸入性肺炎;高血压病</t>
  </si>
  <si>
    <t xml:space="preserve">2019-09-05 </t>
  </si>
  <si>
    <t>王聪梅</t>
  </si>
  <si>
    <t>硬膜下血肿;恶性黑色素瘤;窦性心律不齐;肺炎;脑桥出血;脑疝</t>
  </si>
  <si>
    <t xml:space="preserve">2019-10-11 </t>
  </si>
  <si>
    <t>侯伟成</t>
  </si>
  <si>
    <t>肺炎;肾上腺腺瘤（嗜铬细胞瘤不除外）;急性咽炎;脂肪肝;甲状腺肿;脑梗塞后遗症;消化性溃疡;2型糖尿病</t>
  </si>
  <si>
    <t xml:space="preserve">2019-08-10 </t>
  </si>
  <si>
    <t>赵偶秀</t>
  </si>
  <si>
    <t>支气管哮喘急性发作;子宫切除术后;2型糖尿病</t>
  </si>
  <si>
    <t xml:space="preserve">2019-09-03 </t>
  </si>
  <si>
    <t>黄建贤</t>
  </si>
  <si>
    <t>急性左心衰竭;消化道出血;导管相关性感染;肝功能异常;肾病综合征 ;高血压病3级 极高危;肺炎;继发性癫痫;心律失常;扩张型心肌病;缺氧缺血性脑病;心肺复苏术后</t>
  </si>
  <si>
    <t xml:space="preserve">2018-07-17 </t>
  </si>
  <si>
    <t>李广吉</t>
  </si>
  <si>
    <t>脑梗死;低钾血症;高血压病;精神障碍</t>
  </si>
  <si>
    <t xml:space="preserve">2019-10-07 </t>
  </si>
  <si>
    <t>谢永雄</t>
  </si>
  <si>
    <t>胫腓骨开放骨折术后;低钾血症;皮肤软组织缺损</t>
  </si>
  <si>
    <t xml:space="preserve">2018-11-22 </t>
  </si>
  <si>
    <t>谢鸿勇</t>
  </si>
  <si>
    <t>髋臼骨折;椎弓峡部裂;峡部不连;头皮血肿;硬膜下积液;蛛网膜下腔出血;脑挫裂伤;失血性休克;锁骨骨折;腓骨骨折;胫骨骨折;耻骨骨折;髋关节脱位</t>
  </si>
  <si>
    <t xml:space="preserve">2019-09-25 </t>
  </si>
  <si>
    <t>卢羿辰</t>
  </si>
  <si>
    <t>6岁</t>
  </si>
  <si>
    <t>鞘膜积液（双侧）;包茎</t>
  </si>
  <si>
    <t xml:space="preserve">2019-08-19 </t>
  </si>
  <si>
    <t>柯丹丹</t>
  </si>
  <si>
    <t>腹壁疝;产伤性腹直肌分离</t>
  </si>
  <si>
    <t xml:space="preserve">2019-09-17 </t>
  </si>
  <si>
    <t>姚宗</t>
  </si>
  <si>
    <t>腹部开放性损伤;高钠血症;低钙血症;中度贫血;腹腔内出血;结肠损伤;创伤性空肠破裂;失血性休克</t>
  </si>
  <si>
    <t xml:space="preserve">2019-09-22 </t>
  </si>
  <si>
    <t>陈常青</t>
  </si>
  <si>
    <t>多发性肋骨骨折;肺感染;气胸</t>
  </si>
  <si>
    <t xml:space="preserve">2019-10-02 </t>
  </si>
  <si>
    <t>何梓莹</t>
  </si>
  <si>
    <t>急性化脓性阑尾炎伴阑尾周围炎;血小板增多;低蛋白血症</t>
  </si>
  <si>
    <t xml:space="preserve">2019-10-24 </t>
  </si>
  <si>
    <t>何雨轩</t>
  </si>
  <si>
    <t>3岁3</t>
  </si>
  <si>
    <t>腹股沟斜疝</t>
  </si>
  <si>
    <t xml:space="preserve">2019-06-03 </t>
  </si>
  <si>
    <t>蒋英连婴</t>
  </si>
  <si>
    <t>1月22</t>
  </si>
  <si>
    <t>新生儿败血症;低钠血症;双胎之大;卵圆孔未闭;动脉导管未闭;早产儿适于胎龄儿;低出生体重儿;肺炎;化脓性脑膜炎;非创伤性新生儿脑室内出血，Ⅰ度;消化道出血</t>
  </si>
  <si>
    <t xml:space="preserve">2019-07-19 </t>
  </si>
  <si>
    <t>费志成</t>
  </si>
  <si>
    <t>胸痛，不完全性右束支传导阻滞，急性冠脉综合征</t>
  </si>
  <si>
    <t>2019-11-12</t>
  </si>
  <si>
    <t>马俊</t>
  </si>
  <si>
    <t>创伤，多处挫伤，急性酒精中毒，唇裂伤，头部外伤</t>
  </si>
  <si>
    <t>2019-11-13</t>
  </si>
  <si>
    <t>莫石宏</t>
  </si>
  <si>
    <t>胸痛</t>
  </si>
  <si>
    <t>2019-11-19</t>
  </si>
  <si>
    <t>2019-11-20</t>
  </si>
  <si>
    <t>刘顺兰</t>
  </si>
  <si>
    <t>创伤，多处损伤，腹腔内出血，肺挫伤</t>
  </si>
  <si>
    <t>2019-11-26</t>
  </si>
  <si>
    <t>邓华强</t>
  </si>
  <si>
    <t>急性冠脉综合征，急性前壁心肌梗死</t>
  </si>
  <si>
    <t>不稳定型心绞痛，冠状动脉粥样硬化，陈旧性心肌梗死，心功能Ⅱ级</t>
  </si>
  <si>
    <t>黎关荣</t>
  </si>
  <si>
    <t>脑出血婆入脑室，蛛网膜下腔出血，梗阻性脑积水</t>
  </si>
  <si>
    <t>基底节脑出血（右侧），脑疝，脑出血破入脑室，梗阻性脑积水</t>
  </si>
  <si>
    <t>李镇</t>
  </si>
  <si>
    <t>脑出血破入脑室</t>
  </si>
  <si>
    <t>无名氏20190921A</t>
  </si>
  <si>
    <t>基底节脑出血（右侧），脑出血破入脑室，额叶脑出血（右侧）</t>
  </si>
  <si>
    <t>胸闷，高血压，下背和骨盆挫伤，急性脑血管意外</t>
  </si>
  <si>
    <t>高血压急症，冠心病，腔隙性脑梗塞，慢性肾功能不全，高尿酸血症</t>
  </si>
  <si>
    <t>舒小东</t>
  </si>
  <si>
    <t>颅脑损伤，硬膜下血肿，创伤性脑血肿，脑挫裂伤，颞骨骨折，创伤性蛛网膜下腔出血</t>
  </si>
  <si>
    <t>上消化道出血，食管胃底静脉曲张破裂出血，重度贫血，肝硬化失代偿期，低蛋白血症，腹水</t>
  </si>
  <si>
    <t>急性脑血管病</t>
  </si>
  <si>
    <t>海珠区</t>
  </si>
  <si>
    <t>卢应联</t>
  </si>
  <si>
    <t>Y41</t>
  </si>
  <si>
    <t>腹腔出血</t>
  </si>
  <si>
    <t>南方医科大学珠江医院</t>
  </si>
  <si>
    <t>何子豪</t>
  </si>
  <si>
    <t>Y20</t>
  </si>
  <si>
    <t>右小腿、右足背皮肤裂伤</t>
  </si>
  <si>
    <t>黄三元</t>
  </si>
  <si>
    <t>Y57</t>
  </si>
  <si>
    <t>右前臂开放伤，桡动脉断裂</t>
  </si>
  <si>
    <t>李回意</t>
  </si>
  <si>
    <t>Y39</t>
  </si>
  <si>
    <t>毒鼠药中毒</t>
  </si>
  <si>
    <t>杨明泉</t>
  </si>
  <si>
    <t>Y22</t>
  </si>
  <si>
    <t>病毒性心肌炎</t>
  </si>
  <si>
    <t>白振群</t>
  </si>
  <si>
    <t>Y43</t>
  </si>
  <si>
    <t>肖思洁</t>
  </si>
  <si>
    <t>Y8</t>
  </si>
  <si>
    <t>急性淋巴细胞白血病</t>
  </si>
  <si>
    <t>邹飞艳之子（戴增华）</t>
  </si>
  <si>
    <r>
      <t>D</t>
    </r>
    <r>
      <rPr>
        <sz val="10"/>
        <rFont val="宋体"/>
        <family val="0"/>
      </rPr>
      <t>28</t>
    </r>
  </si>
  <si>
    <t>邱海婵之子</t>
  </si>
  <si>
    <r>
      <t>D</t>
    </r>
    <r>
      <rPr>
        <sz val="10"/>
        <rFont val="宋体"/>
        <family val="0"/>
      </rPr>
      <t>3</t>
    </r>
  </si>
  <si>
    <t>化脓性脑膜炎</t>
  </si>
  <si>
    <t>花都区</t>
  </si>
  <si>
    <t>谢思敬</t>
  </si>
  <si>
    <t>消化性溃疡</t>
  </si>
  <si>
    <t>广州市花都区人民医院</t>
  </si>
  <si>
    <t>郑三元</t>
  </si>
  <si>
    <t>右股骨骨折</t>
  </si>
  <si>
    <t>严忠</t>
  </si>
  <si>
    <t>急性心力衰竭</t>
  </si>
  <si>
    <t>农建英</t>
  </si>
  <si>
    <t>呼之不应查因</t>
  </si>
  <si>
    <t>刘日伙</t>
  </si>
  <si>
    <t>刘记（刘中华）</t>
  </si>
  <si>
    <t>急性酒精中毒，鼻外伤</t>
  </si>
  <si>
    <t>黄铁桥</t>
  </si>
  <si>
    <t>重度有机磷农药中毒</t>
  </si>
  <si>
    <t>徐伟枝</t>
  </si>
  <si>
    <t>黄家宝</t>
  </si>
  <si>
    <t>陈明</t>
  </si>
  <si>
    <t>头痛查因，胃肠功能紊乱</t>
  </si>
  <si>
    <t>于和平</t>
  </si>
  <si>
    <t>张太斯</t>
  </si>
  <si>
    <r>
      <rPr>
        <sz val="9"/>
        <rFont val="宋体"/>
        <family val="0"/>
      </rPr>
      <t>气促查因，Ⅱ型呼吸衰竭</t>
    </r>
  </si>
  <si>
    <t>杜东朝</t>
  </si>
  <si>
    <t>右小腿胫腓骨骨折</t>
  </si>
  <si>
    <t>曹远明</t>
  </si>
  <si>
    <t>全身多处软组织挫伤</t>
  </si>
  <si>
    <t>魏晓兵</t>
  </si>
  <si>
    <t>心悸查因</t>
  </si>
  <si>
    <t>陆锦涛</t>
  </si>
  <si>
    <t>9个月</t>
  </si>
  <si>
    <t>胃肠功能紊乱</t>
  </si>
  <si>
    <t>林玉群</t>
  </si>
  <si>
    <r>
      <rPr>
        <sz val="10"/>
        <rFont val="宋体"/>
        <family val="0"/>
      </rPr>
      <t>49岁</t>
    </r>
  </si>
  <si>
    <t>左侧枕部头皮血肿</t>
  </si>
  <si>
    <t>马展明</t>
  </si>
  <si>
    <r>
      <rPr>
        <sz val="10"/>
        <rFont val="宋体"/>
        <family val="0"/>
      </rPr>
      <t>56岁</t>
    </r>
  </si>
  <si>
    <t>嗜睡查因，急性酒精中毒</t>
  </si>
  <si>
    <r>
      <rPr>
        <sz val="9"/>
        <rFont val="宋体"/>
        <family val="0"/>
      </rPr>
      <t>无名氏1362</t>
    </r>
  </si>
  <si>
    <r>
      <rPr>
        <sz val="10"/>
        <rFont val="宋体"/>
        <family val="0"/>
      </rPr>
      <t>39岁</t>
    </r>
  </si>
  <si>
    <t>车祸外伤多发伤</t>
  </si>
  <si>
    <t>王天金</t>
  </si>
  <si>
    <r>
      <rPr>
        <sz val="10"/>
        <rFont val="宋体"/>
        <family val="0"/>
      </rPr>
      <t>57岁</t>
    </r>
  </si>
  <si>
    <t>左侧大面积脑梗塞</t>
  </si>
  <si>
    <t>唐国生</t>
  </si>
  <si>
    <t>不省人事：急性酒精中毒</t>
  </si>
  <si>
    <t>黄新凤</t>
  </si>
  <si>
    <t>31岁</t>
  </si>
  <si>
    <t>妊娠合并甲状腺功能亢进，精神分裂症后抑郁、孕2产2孕39+3周LOA单活女婴剖宫产</t>
  </si>
  <si>
    <t>2019-7-21至2019-7-24</t>
  </si>
  <si>
    <t>龙细妹</t>
  </si>
  <si>
    <t>慢性肾病5期、重度贫血、左下肢蜂窝织炎、孕3产1孕20周</t>
  </si>
  <si>
    <t>2019-8-2至2019-8-9</t>
  </si>
  <si>
    <t>崔庆苓之子</t>
  </si>
  <si>
    <t>17分钟</t>
  </si>
  <si>
    <t>1.新生儿肺出血2.早产儿</t>
  </si>
  <si>
    <t>2019-08-02至2019-08-05</t>
  </si>
  <si>
    <t>冯靖舒之子</t>
  </si>
  <si>
    <t>11分钟</t>
  </si>
  <si>
    <t>1. 消化道穿孔2.早产儿3.极低出生体重儿</t>
  </si>
  <si>
    <t>2019-10-12至2019-10-17</t>
  </si>
  <si>
    <t>黄燕芳之女</t>
  </si>
  <si>
    <t>36分钟</t>
  </si>
  <si>
    <t xml:space="preserve">1.新生儿缺氧缺血性脑病2.左眼永存原始玻璃体增生症 </t>
  </si>
  <si>
    <t>2019-10-14至2019-11-01</t>
  </si>
  <si>
    <t>石彩婷之女</t>
  </si>
  <si>
    <t>早产小于胎龄儿，超低出生体重儿，新生儿重度窒息</t>
  </si>
  <si>
    <t>2019-11-08至2019-11-13</t>
  </si>
  <si>
    <t>2019-10-6至2019-10-23</t>
  </si>
  <si>
    <t>何英娟</t>
  </si>
  <si>
    <t>脓毒症、多脏器受损</t>
  </si>
  <si>
    <t>2019-9-28至2019-10-30</t>
  </si>
  <si>
    <t>急性左心衰竭</t>
  </si>
  <si>
    <t>2019-7-02至2019-7-03</t>
  </si>
  <si>
    <t>赵璐</t>
  </si>
  <si>
    <t>纵隔气肿</t>
  </si>
  <si>
    <t>2019-8-30至2019-9-01</t>
  </si>
  <si>
    <t>王志</t>
  </si>
  <si>
    <t>肾性高血压</t>
  </si>
  <si>
    <t>2019-9-23至2019-9-28</t>
  </si>
  <si>
    <t>安祖祥</t>
  </si>
  <si>
    <t>急性胰腺炎</t>
  </si>
  <si>
    <t>2019年7月17至2019-7-20</t>
  </si>
  <si>
    <t>李泽林</t>
  </si>
  <si>
    <t>腹股沟绞窄疝并肠穿孔</t>
  </si>
  <si>
    <t>2019-4-29至2019-5-2</t>
  </si>
  <si>
    <t>陆天芬</t>
  </si>
  <si>
    <t>左侧基底节脑出血</t>
  </si>
  <si>
    <t>2019-9-20至2019-9-23</t>
  </si>
  <si>
    <t>范秋闽</t>
  </si>
  <si>
    <t>气胸</t>
  </si>
  <si>
    <t>2019-7-23至2019-7-25</t>
  </si>
  <si>
    <t>黄定银</t>
  </si>
  <si>
    <t>胃溃疡并出血</t>
  </si>
  <si>
    <t>2019-8-07至2019-8-12</t>
  </si>
  <si>
    <t>重度有机磷农药中度</t>
  </si>
  <si>
    <t>2019-7-11至2019-7-11</t>
  </si>
  <si>
    <t>李明强</t>
  </si>
  <si>
    <t>1.脾破裂 2.失血性休克 3.左侧额颞顶枕部硬膜下血肿 4.右侧额颞部硬膜下小血肿 5.脑挫伤 6.创伤性蛛网膜下出血 7.颅底骨骨折 8.右侧脑脊液耳漏 9.右侧颌面部、眶周软组织肿胀 10.双肺挫伤 11.肺部感染 12.双侧胸腔积液 13.降主动脉起始部撕裂？等</t>
  </si>
  <si>
    <t>2019-7-26至2019-7-29</t>
  </si>
  <si>
    <t>赵友泉</t>
  </si>
  <si>
    <t>创伤性颅内出血</t>
  </si>
  <si>
    <t>广州市花都区第二人民医院</t>
  </si>
  <si>
    <t>凌超</t>
  </si>
  <si>
    <t>重型颅脑损伤</t>
  </si>
  <si>
    <t>甘云</t>
  </si>
  <si>
    <t>急性感染性会厌炎</t>
  </si>
  <si>
    <t>腹膜炎</t>
  </si>
  <si>
    <t>曾双武</t>
  </si>
  <si>
    <t>腹部损伤</t>
  </si>
  <si>
    <t>黄华秋</t>
  </si>
  <si>
    <t>右侧血气胸</t>
  </si>
  <si>
    <t>邓建军</t>
  </si>
  <si>
    <t>食管异物穿孔</t>
  </si>
  <si>
    <t>王朝河</t>
  </si>
  <si>
    <t>上肢血管损伤</t>
  </si>
  <si>
    <t>郑勇华</t>
  </si>
  <si>
    <t>失血性休克</t>
  </si>
  <si>
    <t>广州市花都区妇幼保健院（胡忠医院）</t>
  </si>
  <si>
    <t>梁海文</t>
  </si>
  <si>
    <t>广州市中西医结合医院急诊门诊</t>
  </si>
  <si>
    <t>彭建安</t>
  </si>
  <si>
    <t>陈亚秋</t>
  </si>
  <si>
    <t>脑血管意外、脑梗死</t>
  </si>
  <si>
    <t>杨德成</t>
  </si>
  <si>
    <t>意识丧失</t>
  </si>
  <si>
    <t>李健</t>
  </si>
  <si>
    <t>急性心肌梗死、心源性休克</t>
  </si>
  <si>
    <t>张振樊</t>
  </si>
  <si>
    <t>广州市中西医结合医院急诊住院</t>
  </si>
  <si>
    <t>黄埔区</t>
  </si>
  <si>
    <t>王文平</t>
  </si>
  <si>
    <t>脊柱骨折</t>
  </si>
  <si>
    <t>2019.10.8</t>
  </si>
  <si>
    <t>中山大学附属第一医院东院</t>
  </si>
  <si>
    <t>韩毅</t>
  </si>
  <si>
    <t>2019.9.26</t>
  </si>
  <si>
    <t>张晶晶之子</t>
  </si>
  <si>
    <t>高危儿</t>
  </si>
  <si>
    <t>2019.8.27</t>
  </si>
  <si>
    <t>蒋海文</t>
  </si>
  <si>
    <t>2019.9.11</t>
  </si>
  <si>
    <t>张晶晶</t>
  </si>
  <si>
    <t>单胎临产</t>
  </si>
  <si>
    <t>2019.8.17</t>
  </si>
  <si>
    <t>秦俊安</t>
  </si>
  <si>
    <t>肌无力</t>
  </si>
  <si>
    <t>2019.10.30</t>
  </si>
  <si>
    <t>尹邦雄</t>
  </si>
  <si>
    <t>2019.5.9</t>
  </si>
  <si>
    <t>刘永中</t>
  </si>
  <si>
    <t>眩晕</t>
  </si>
  <si>
    <t>2019.6.20</t>
  </si>
  <si>
    <t>龙金棋</t>
  </si>
  <si>
    <t>2019.11.1</t>
  </si>
  <si>
    <t>卢金鑫</t>
  </si>
  <si>
    <t>多发伤</t>
  </si>
  <si>
    <t>王振捌</t>
  </si>
  <si>
    <t>高血压</t>
  </si>
  <si>
    <t>2019.9.13</t>
  </si>
  <si>
    <t>心悸</t>
  </si>
  <si>
    <t>2019.6.4</t>
  </si>
  <si>
    <t>2019.8.25</t>
  </si>
  <si>
    <t>急产</t>
  </si>
  <si>
    <t>罗贱林</t>
  </si>
  <si>
    <t>2019.4.28-2019.7.22</t>
  </si>
  <si>
    <t>中山大学附属第三医院岭南医院</t>
  </si>
  <si>
    <t>周大宏</t>
  </si>
  <si>
    <t>硬膜外血肿</t>
  </si>
  <si>
    <t>2019.5.25-2019.7.30</t>
  </si>
  <si>
    <t>邓庆文</t>
  </si>
  <si>
    <t>大脑动脉狭窄脑梗死</t>
  </si>
  <si>
    <t>2019.8.29-2019.9.3</t>
  </si>
  <si>
    <t>孙伟鑫</t>
  </si>
  <si>
    <t>肝硬化失代偿期</t>
  </si>
  <si>
    <t>2019.10.15-2019.10.23</t>
  </si>
  <si>
    <t>王永占</t>
  </si>
  <si>
    <t>肠梗阻</t>
  </si>
  <si>
    <t>2019.6.6</t>
  </si>
  <si>
    <t>广州开发区医院南岗院区</t>
  </si>
  <si>
    <t>丁明</t>
  </si>
  <si>
    <t>低血压</t>
  </si>
  <si>
    <t>2019.8.16</t>
  </si>
  <si>
    <t>李洋洋</t>
  </si>
  <si>
    <t>胸痛查因：急性冠脉综合症</t>
  </si>
  <si>
    <t>2019.9.7</t>
  </si>
  <si>
    <t>罗春梅</t>
  </si>
  <si>
    <t>重度先兆子痫</t>
  </si>
  <si>
    <t>2019.9.6</t>
  </si>
  <si>
    <t>孙望成</t>
  </si>
  <si>
    <t>心力衰竭</t>
  </si>
  <si>
    <t>2019.10.27</t>
  </si>
  <si>
    <t>廖瑞雪</t>
  </si>
  <si>
    <t>酒精中毒，胸痛</t>
  </si>
  <si>
    <t>2019.6.14</t>
  </si>
  <si>
    <t>路人甲</t>
  </si>
  <si>
    <t>中度酒精中毒</t>
  </si>
  <si>
    <t>2019.5.30</t>
  </si>
  <si>
    <t>无名甲</t>
  </si>
  <si>
    <t>肺炎</t>
  </si>
  <si>
    <t>2019.8.6</t>
  </si>
  <si>
    <t>武运锋</t>
  </si>
  <si>
    <t>头面部及胸腹部多处软组织挫伤</t>
  </si>
  <si>
    <t>2019.8.7</t>
  </si>
  <si>
    <t>占运鹏</t>
  </si>
  <si>
    <t>高血压3级</t>
  </si>
  <si>
    <t>2019.9.19</t>
  </si>
  <si>
    <t>巩乐乐</t>
  </si>
  <si>
    <t>杀毒剂中毒？</t>
  </si>
  <si>
    <t>2019.10.20</t>
  </si>
  <si>
    <t>朱作敏</t>
  </si>
  <si>
    <t>四肢乏力查因</t>
  </si>
  <si>
    <t>2019.10.1</t>
  </si>
  <si>
    <t>醉酒人</t>
  </si>
  <si>
    <t>陈达玉</t>
  </si>
  <si>
    <t>荔湾区</t>
  </si>
  <si>
    <t>急性中毒</t>
  </si>
  <si>
    <t>中山大学孙逸仙纪念医院</t>
  </si>
  <si>
    <t>意识障碍</t>
  </si>
  <si>
    <t>林盛仔</t>
  </si>
  <si>
    <t>无名氏20191001</t>
  </si>
  <si>
    <t>（无名氏）劳吉昌</t>
  </si>
  <si>
    <t>钱有中</t>
  </si>
  <si>
    <t>华闹男</t>
  </si>
  <si>
    <t>胸部损伤</t>
  </si>
  <si>
    <t>蒋身权</t>
  </si>
  <si>
    <t>张骏</t>
  </si>
  <si>
    <t>林美玉</t>
  </si>
  <si>
    <t>黄玉英</t>
  </si>
  <si>
    <t>杨财安</t>
  </si>
  <si>
    <t>危浩辉</t>
  </si>
  <si>
    <t>杨长安</t>
  </si>
  <si>
    <t>麦洁华</t>
  </si>
  <si>
    <t>20119年08月25日</t>
  </si>
  <si>
    <t>休克</t>
  </si>
  <si>
    <t>曾中秋</t>
  </si>
  <si>
    <t>2019年08月18日</t>
  </si>
  <si>
    <t>黎灿朋</t>
  </si>
  <si>
    <t>2019年07月19日</t>
  </si>
  <si>
    <t>黄耀全</t>
  </si>
  <si>
    <t>张伟良</t>
  </si>
  <si>
    <t>朱进雄</t>
  </si>
  <si>
    <t>咯血</t>
  </si>
  <si>
    <t>杨聪</t>
  </si>
  <si>
    <t>坠落伤</t>
  </si>
  <si>
    <t>黄华贵</t>
  </si>
  <si>
    <t>马得忠</t>
  </si>
  <si>
    <t>黄新连</t>
  </si>
  <si>
    <t>消化道穿孔</t>
  </si>
  <si>
    <t>2019-10-15至10-17</t>
  </si>
  <si>
    <t>荔湾区中医医院</t>
  </si>
  <si>
    <t>南沙区</t>
  </si>
  <si>
    <t>唐叔保</t>
  </si>
  <si>
    <t>外踝骨折</t>
  </si>
  <si>
    <t>2019.10.13</t>
  </si>
  <si>
    <t>广州市南沙区东涌医院</t>
  </si>
  <si>
    <t>张婵珠</t>
  </si>
  <si>
    <t>右膝部感染性关节炎</t>
  </si>
  <si>
    <t>2019.11.11-2019.11.21</t>
  </si>
  <si>
    <t>罗曙光</t>
  </si>
  <si>
    <t>脑梗死后遗症、高血压2级</t>
  </si>
  <si>
    <t>2019.11.07</t>
  </si>
  <si>
    <t>卢水亮</t>
  </si>
  <si>
    <t>酒精性急性胰腺炎</t>
  </si>
  <si>
    <t>2019.10.28</t>
  </si>
  <si>
    <t>陈柯</t>
  </si>
  <si>
    <t>2019.09.12-2019.09.18</t>
  </si>
  <si>
    <t>杨串串</t>
  </si>
  <si>
    <t>2019.11.25-2019.11.26</t>
  </si>
  <si>
    <t>曹兆坤</t>
  </si>
  <si>
    <t>重症肺炎、高血压、2型糖尿病</t>
  </si>
  <si>
    <t>吉火么外力</t>
  </si>
  <si>
    <t>急性药物性中毒</t>
  </si>
  <si>
    <t>2019.09.03-2019.09.04</t>
  </si>
  <si>
    <t>2019.09.01-2019.09.03</t>
  </si>
  <si>
    <t>罗明祥</t>
  </si>
  <si>
    <t>脑梗塞</t>
  </si>
  <si>
    <t>2019.08.20</t>
  </si>
  <si>
    <t>郭桂珍</t>
  </si>
  <si>
    <t>脑梗塞、肺部感染</t>
  </si>
  <si>
    <t>2019.08.19</t>
  </si>
  <si>
    <t>梁标</t>
  </si>
  <si>
    <t>脑梗死后遗症、高血压</t>
  </si>
  <si>
    <t>2019.07.29</t>
  </si>
  <si>
    <t>简利红</t>
  </si>
  <si>
    <t>2019.07.07</t>
  </si>
  <si>
    <t>余巧</t>
  </si>
  <si>
    <t>2019.06.25-2019.07.02</t>
  </si>
  <si>
    <t>成小杰</t>
  </si>
  <si>
    <t>发热查因，低钾血症</t>
  </si>
  <si>
    <t>2019.06.26-2019.06.28</t>
  </si>
  <si>
    <t>陈丹</t>
  </si>
  <si>
    <t>1型糖尿病伴有酮症酸中毒</t>
  </si>
  <si>
    <t>2019.06.27-2019.06.28</t>
  </si>
  <si>
    <t>李文成</t>
  </si>
  <si>
    <t>2019.06.27</t>
  </si>
  <si>
    <t>王容</t>
  </si>
  <si>
    <t>溺水、肺部感染</t>
  </si>
  <si>
    <t>2019.06.21-2019.06.22</t>
  </si>
  <si>
    <t>陈秀丽</t>
  </si>
  <si>
    <t>造影剂外渗性皮炎</t>
  </si>
  <si>
    <t>2019.06.21-2016.06.22</t>
  </si>
  <si>
    <t>头部损伤、多处损伤</t>
  </si>
  <si>
    <t>2019.10.21</t>
  </si>
  <si>
    <t>颅内损伤伴有延长的昏迷</t>
  </si>
  <si>
    <t>2019.09.26</t>
  </si>
  <si>
    <t>车祸致呼吸心跳骤停</t>
  </si>
  <si>
    <t>2019.09.25</t>
  </si>
  <si>
    <t>王九</t>
  </si>
  <si>
    <t>2019.09.02</t>
  </si>
  <si>
    <t>廖锡广</t>
  </si>
  <si>
    <t>车祸致心跳呼吸停止</t>
  </si>
  <si>
    <t>2019.09.10</t>
  </si>
  <si>
    <t>黄惠贵</t>
  </si>
  <si>
    <t>黄代伞</t>
  </si>
  <si>
    <t>头晕昏迷</t>
  </si>
  <si>
    <t>冯部生</t>
  </si>
  <si>
    <t>全身多处挫伤</t>
  </si>
  <si>
    <t>2019.08.21</t>
  </si>
  <si>
    <t>梁志波</t>
  </si>
  <si>
    <t>右下肢多处开放性骨折、多处挫擦伤</t>
  </si>
  <si>
    <t>2019.08.09</t>
  </si>
  <si>
    <t>刘爱军</t>
  </si>
  <si>
    <t>车祸、心跳呼吸停止</t>
  </si>
  <si>
    <t>2019.07.31</t>
  </si>
  <si>
    <t>梁全</t>
  </si>
  <si>
    <t>脑梗塞、高血压</t>
  </si>
  <si>
    <t>2019.06.21</t>
  </si>
  <si>
    <t>吴俊鹏</t>
  </si>
  <si>
    <t>颅脑外伤、全身多处挫伤</t>
  </si>
  <si>
    <t>2019.07.09</t>
  </si>
  <si>
    <t>胡端华</t>
  </si>
  <si>
    <t>昏迷不醒</t>
  </si>
  <si>
    <t>2019.06.04</t>
  </si>
  <si>
    <t>天河区</t>
  </si>
  <si>
    <t>高处坠落致死</t>
  </si>
  <si>
    <t>南方医科大学第三附属医院</t>
  </si>
  <si>
    <t>李丽军</t>
  </si>
  <si>
    <t>晕厥查因</t>
  </si>
  <si>
    <t>张锦峰</t>
  </si>
  <si>
    <t xml:space="preserve">34岁 </t>
  </si>
  <si>
    <t>呼吸心跳停止</t>
  </si>
  <si>
    <t>杜留立</t>
  </si>
  <si>
    <t>郭青青</t>
  </si>
  <si>
    <t>重度贫血</t>
  </si>
  <si>
    <t>邓菲</t>
  </si>
  <si>
    <t>意识障碍查因</t>
  </si>
  <si>
    <t>魏进辉</t>
  </si>
  <si>
    <t>詹志凌</t>
  </si>
  <si>
    <t>无名氏1</t>
  </si>
  <si>
    <t>李学运</t>
  </si>
  <si>
    <t>56</t>
  </si>
  <si>
    <t>主动脉夹层动脉瘤破裂</t>
  </si>
  <si>
    <t>2019.09.10-
2019.09.13</t>
  </si>
  <si>
    <t>中山大学附属第三医院</t>
  </si>
  <si>
    <t>何仕玉</t>
  </si>
  <si>
    <t>车祸伤，全身多发骨折</t>
  </si>
  <si>
    <t>2019.09.07-
2019.09.10</t>
  </si>
  <si>
    <t>付望华</t>
  </si>
  <si>
    <t>急性化脓性阑尾炎，感染性休克</t>
  </si>
  <si>
    <t>2019.09.16-
2019.09.19</t>
  </si>
  <si>
    <t>宋国武</t>
  </si>
  <si>
    <t>急性心肌梗死，冠心病，高血压</t>
  </si>
  <si>
    <t>2019.11.04-
2019.11.07</t>
  </si>
  <si>
    <t>杨贵生</t>
  </si>
  <si>
    <t>2019.11.14-
2019.11.16</t>
  </si>
  <si>
    <t>李正龙</t>
  </si>
  <si>
    <t>腹痛，腹部恶性肿瘤</t>
  </si>
  <si>
    <t>2019.08.22-
2019.08.23</t>
  </si>
  <si>
    <t>陈邦喜</t>
  </si>
  <si>
    <t>胸痛，肝占位性病变</t>
  </si>
  <si>
    <t>2019.10.17</t>
  </si>
  <si>
    <t>2019.08.25</t>
  </si>
  <si>
    <t>王平学</t>
  </si>
  <si>
    <t>急性广泛前壁、高侧壁心肌梗死</t>
  </si>
  <si>
    <t>2019.11.9</t>
  </si>
  <si>
    <t>广州市白云区人民医院</t>
  </si>
  <si>
    <t>迟超</t>
  </si>
  <si>
    <t>1.心室颤动 2.扩张型心肌病 全心增大 心功能IV级 3.肺部感染 4.骶尾部压疮</t>
  </si>
  <si>
    <t>2019.7.24</t>
  </si>
  <si>
    <t>⒈ 酒精中毒 ⒉低渗性脱水 3.低钾血症 4.低钠血症</t>
  </si>
  <si>
    <t>2019.7.17</t>
  </si>
  <si>
    <t>彭思萍B</t>
  </si>
  <si>
    <t>8天</t>
  </si>
  <si>
    <t>1.新生儿高胆红素血症；2.三尖瓣关闭不全（轻度）</t>
  </si>
  <si>
    <t>2019.9.9</t>
  </si>
  <si>
    <t>马玉虎</t>
  </si>
  <si>
    <t>腹痛查因：急性阑尾炎？肠绞窄？</t>
  </si>
  <si>
    <t>刘贤举</t>
  </si>
  <si>
    <t>1、背部刀刺伤；2、肺结核，未做细菌学和组织学检查</t>
  </si>
  <si>
    <t>2019.6.12</t>
  </si>
  <si>
    <t>邓忠益</t>
  </si>
  <si>
    <t>1、脑干出血。2、高血压3级 极高危组。</t>
  </si>
  <si>
    <t>2019.6.29</t>
  </si>
  <si>
    <t>杨广信</t>
  </si>
  <si>
    <t>1、右踝关节痛风性关节炎 2、腰椎间盘突出症</t>
  </si>
  <si>
    <t>2019.9.14</t>
  </si>
  <si>
    <t>越秀区</t>
  </si>
  <si>
    <t>利幕贞</t>
  </si>
  <si>
    <t>82Y</t>
  </si>
  <si>
    <t>肩关节脱位</t>
  </si>
  <si>
    <t>20190624</t>
  </si>
  <si>
    <t>广东省人民医院</t>
  </si>
  <si>
    <t>李丽仪</t>
  </si>
  <si>
    <t>91Y</t>
  </si>
  <si>
    <t>20190628</t>
  </si>
  <si>
    <t>马志祥</t>
  </si>
  <si>
    <t>52Y</t>
  </si>
  <si>
    <t>酒精影响</t>
  </si>
  <si>
    <t>20190718</t>
  </si>
  <si>
    <t>李小伟</t>
  </si>
  <si>
    <t>53Y</t>
  </si>
  <si>
    <t>20190726</t>
  </si>
  <si>
    <t>20190727</t>
  </si>
  <si>
    <t>20190728</t>
  </si>
  <si>
    <t>20190730</t>
  </si>
  <si>
    <t>20190731</t>
  </si>
  <si>
    <t>20190801</t>
  </si>
  <si>
    <t>20190803</t>
  </si>
  <si>
    <t>20190804</t>
  </si>
  <si>
    <t>20190806</t>
  </si>
  <si>
    <t>20190807</t>
  </si>
  <si>
    <t>20190808</t>
  </si>
  <si>
    <t>20190810</t>
  </si>
  <si>
    <t>20190812</t>
  </si>
  <si>
    <t>20190813</t>
  </si>
  <si>
    <t>20190814</t>
  </si>
  <si>
    <t>20190817</t>
  </si>
  <si>
    <t>20190818</t>
  </si>
  <si>
    <t>20190819</t>
  </si>
  <si>
    <t>20190821</t>
  </si>
  <si>
    <t>马岩</t>
  </si>
  <si>
    <t>28Y</t>
  </si>
  <si>
    <t>20190822</t>
  </si>
  <si>
    <t>20190823</t>
  </si>
  <si>
    <t>20190825</t>
  </si>
  <si>
    <t>20190826</t>
  </si>
  <si>
    <t xml:space="preserve">23Y </t>
  </si>
  <si>
    <t>20190829</t>
  </si>
  <si>
    <t>20190830</t>
  </si>
  <si>
    <t>罗瑞江</t>
  </si>
  <si>
    <t>58Y</t>
  </si>
  <si>
    <t>颈痛</t>
  </si>
  <si>
    <t>20190831</t>
  </si>
  <si>
    <t>20190901</t>
  </si>
  <si>
    <t>20190902</t>
  </si>
  <si>
    <t>林启超</t>
  </si>
  <si>
    <t>26Y</t>
  </si>
  <si>
    <t>20191020</t>
  </si>
  <si>
    <t>石梓萱</t>
  </si>
  <si>
    <t>11Y</t>
  </si>
  <si>
    <t>车辆事故中的人员损伤</t>
  </si>
  <si>
    <t>20191021</t>
  </si>
  <si>
    <t>65Y</t>
  </si>
  <si>
    <t>20191026</t>
  </si>
  <si>
    <t>樊建中</t>
  </si>
  <si>
    <t>64Y</t>
  </si>
  <si>
    <t>20191031</t>
  </si>
  <si>
    <t>李辰奕</t>
  </si>
  <si>
    <t>19D</t>
  </si>
  <si>
    <t>右心室双出口 室缺位于肺动脉瓣下</t>
  </si>
  <si>
    <t>20190621</t>
  </si>
  <si>
    <t>潘林芳</t>
  </si>
  <si>
    <t>胆管恶性肿瘤</t>
  </si>
  <si>
    <t>杨仪B</t>
  </si>
  <si>
    <t>1H</t>
  </si>
  <si>
    <t>低出生体重，其他的（1000-1499g）（1.1kg)</t>
  </si>
  <si>
    <t>何亚佳</t>
  </si>
  <si>
    <t>20191005</t>
  </si>
  <si>
    <t>张金浮</t>
  </si>
  <si>
    <t>66Y</t>
  </si>
  <si>
    <t>腹主动脉瘤 未提及破裂</t>
  </si>
  <si>
    <t>20191008</t>
  </si>
  <si>
    <t>李龙昌</t>
  </si>
  <si>
    <t>74Y</t>
  </si>
  <si>
    <t>尿道狭窄</t>
  </si>
  <si>
    <t>潘瑞汉</t>
  </si>
  <si>
    <t>59Y</t>
  </si>
  <si>
    <t>急性ST段抬高型心肌梗死</t>
  </si>
  <si>
    <t>广东省第二中医院</t>
  </si>
  <si>
    <t>李喜生</t>
  </si>
  <si>
    <t>头部部位挤压伤</t>
  </si>
  <si>
    <t>林金兰</t>
  </si>
  <si>
    <t>上肢损伤</t>
  </si>
  <si>
    <t>吴克松</t>
  </si>
  <si>
    <t>莫海明</t>
  </si>
  <si>
    <t>刘贵福</t>
  </si>
  <si>
    <t>酒精性胃炎</t>
  </si>
  <si>
    <t>万党华</t>
  </si>
  <si>
    <t>颅内出血</t>
  </si>
  <si>
    <t>2019.06.18</t>
  </si>
  <si>
    <t>广东省中医院大德路总院</t>
  </si>
  <si>
    <t>刘振寿</t>
  </si>
  <si>
    <t>颅内损伤</t>
  </si>
  <si>
    <t>2019.08.08</t>
  </si>
  <si>
    <t>徐燕华</t>
  </si>
  <si>
    <t>脑干的脑内出血</t>
  </si>
  <si>
    <t>刘文庚</t>
  </si>
  <si>
    <t>2019.08.16</t>
  </si>
  <si>
    <t>林清玉</t>
  </si>
  <si>
    <t>代谢性脑病</t>
  </si>
  <si>
    <t>2019.08.23</t>
  </si>
  <si>
    <t>蒋光作</t>
  </si>
  <si>
    <t>李隆生</t>
  </si>
  <si>
    <t>2019.10.18</t>
  </si>
  <si>
    <t>刘晓青</t>
  </si>
  <si>
    <t>2019.09.06</t>
  </si>
  <si>
    <t>邵主梅</t>
  </si>
  <si>
    <t>股骨颈骨折</t>
  </si>
  <si>
    <t>2019.06.09</t>
  </si>
  <si>
    <t>广东省中医院二沙分院</t>
  </si>
  <si>
    <t>邱启富</t>
  </si>
  <si>
    <t>上消化道穿孔</t>
  </si>
  <si>
    <t>2019.07.26</t>
  </si>
  <si>
    <t>广东省中医院芳村医院</t>
  </si>
  <si>
    <t>蒋丽英</t>
  </si>
  <si>
    <t>颅内占位性病变</t>
  </si>
  <si>
    <t>2019.05.13</t>
  </si>
  <si>
    <t>广东省中医院大学城医院</t>
  </si>
  <si>
    <t>罗心春</t>
  </si>
  <si>
    <t>前交通动脉瘤破裂伴蛛网膜下腔出血</t>
  </si>
  <si>
    <t>2019.11.8-11.18</t>
  </si>
  <si>
    <t>广东药科大学附属第一医院</t>
  </si>
  <si>
    <t>陈恋</t>
  </si>
  <si>
    <t>癫痫</t>
  </si>
  <si>
    <t>中山大学附属第一医院</t>
  </si>
  <si>
    <t>增城区</t>
  </si>
  <si>
    <t>梁朱潮</t>
  </si>
  <si>
    <t>左股骨颈骨折</t>
  </si>
  <si>
    <t>广州市增城区人民医院</t>
  </si>
  <si>
    <t>黎丽英</t>
  </si>
  <si>
    <t>大面积脑梗死</t>
  </si>
  <si>
    <t>潘大福</t>
  </si>
  <si>
    <t>脑出血</t>
  </si>
  <si>
    <t>吴海运</t>
  </si>
  <si>
    <t>多发性脑梗塞</t>
  </si>
  <si>
    <t>陈 霞</t>
  </si>
  <si>
    <t>多发性子宫肌瘤</t>
  </si>
  <si>
    <t>李艳英B</t>
  </si>
  <si>
    <r>
      <rPr>
        <sz val="10"/>
        <rFont val="SansSerif"/>
        <family val="2"/>
      </rPr>
      <t>2</t>
    </r>
    <r>
      <rPr>
        <sz val="10"/>
        <rFont val="宋体"/>
        <family val="0"/>
      </rPr>
      <t>月</t>
    </r>
  </si>
  <si>
    <t>社区获得性肺炎，重症</t>
  </si>
  <si>
    <t>广州市增城区妇幼保健院</t>
  </si>
  <si>
    <t>杨娅楠</t>
  </si>
  <si>
    <t>流行性感冒（B型）</t>
  </si>
  <si>
    <t>金亚璇</t>
  </si>
  <si>
    <r>
      <rPr>
        <sz val="10"/>
        <rFont val="SansSerif"/>
        <family val="2"/>
      </rPr>
      <t>7</t>
    </r>
    <r>
      <rPr>
        <sz val="10"/>
        <rFont val="宋体"/>
        <family val="0"/>
      </rPr>
      <t>月</t>
    </r>
  </si>
  <si>
    <t>发绀（紫绀）</t>
  </si>
  <si>
    <t>马核克洛</t>
  </si>
  <si>
    <r>
      <rPr>
        <sz val="10"/>
        <rFont val="SansSerif"/>
        <family val="2"/>
      </rPr>
      <t>2</t>
    </r>
    <r>
      <rPr>
        <sz val="10"/>
        <rFont val="宋体"/>
        <family val="0"/>
      </rPr>
      <t>岁</t>
    </r>
    <r>
      <rPr>
        <sz val="10"/>
        <rFont val="SansSerif"/>
        <family val="2"/>
      </rPr>
      <t>4</t>
    </r>
    <r>
      <rPr>
        <sz val="10"/>
        <rFont val="宋体"/>
        <family val="0"/>
      </rPr>
      <t>月</t>
    </r>
  </si>
  <si>
    <t>淹死和非致命性溺水</t>
  </si>
  <si>
    <t>刘娟</t>
  </si>
  <si>
    <t>为以前的子宫手术瘢痕给予的孕产妇医疗（三次剖宫产术后）</t>
  </si>
  <si>
    <t>陈宇衡</t>
  </si>
  <si>
    <r>
      <rPr>
        <sz val="10"/>
        <rFont val="SansSerif"/>
        <family val="2"/>
      </rPr>
      <t>3</t>
    </r>
    <r>
      <rPr>
        <sz val="10"/>
        <rFont val="宋体"/>
        <family val="0"/>
      </rPr>
      <t>岁</t>
    </r>
  </si>
  <si>
    <t>菌血症（沃氏葡萄球菌）</t>
  </si>
  <si>
    <t>邓国田</t>
  </si>
  <si>
    <t>脑挫裂伤并蛛网膜下腔出血</t>
  </si>
  <si>
    <t>2019-04-28</t>
  </si>
  <si>
    <t>南方医科大学南方医院增城分院</t>
  </si>
  <si>
    <t>郑明香</t>
  </si>
  <si>
    <t>2019-05-11</t>
  </si>
  <si>
    <t>张俊锋</t>
  </si>
  <si>
    <t>2019-05-27</t>
  </si>
  <si>
    <t>刘光晴</t>
  </si>
  <si>
    <t>下肢骨折</t>
  </si>
  <si>
    <t>2019-06-09</t>
  </si>
  <si>
    <t>脑挫裂伤</t>
  </si>
  <si>
    <t>2019-07-06</t>
  </si>
  <si>
    <t>张四</t>
  </si>
  <si>
    <t>李才桂</t>
  </si>
  <si>
    <t>多处裂伤</t>
  </si>
  <si>
    <t>2019-07-28</t>
  </si>
  <si>
    <t>徐镇华</t>
  </si>
  <si>
    <t>2019-07-31</t>
  </si>
  <si>
    <t>蒋东山</t>
  </si>
  <si>
    <t>创伤性休克（门诊）</t>
  </si>
  <si>
    <t>2019-08-14</t>
  </si>
  <si>
    <t>吴庭海</t>
  </si>
  <si>
    <t>腰部损伤</t>
  </si>
  <si>
    <t>2019-08-20</t>
  </si>
  <si>
    <t>唐洪均</t>
  </si>
  <si>
    <t>2019-09-01</t>
  </si>
  <si>
    <t>2019-09-02</t>
  </si>
  <si>
    <t>施小亮</t>
  </si>
  <si>
    <t>蒋德龙</t>
  </si>
  <si>
    <t>2019-10-02</t>
  </si>
  <si>
    <t>刘松树</t>
  </si>
  <si>
    <t>多处损伤</t>
  </si>
  <si>
    <t>欧邦明</t>
  </si>
  <si>
    <t>2019-10-03</t>
  </si>
  <si>
    <t>谢德军</t>
  </si>
  <si>
    <t>急性冠脉综合征</t>
  </si>
  <si>
    <t>2019-10-22</t>
  </si>
  <si>
    <t>2019-10-23</t>
  </si>
  <si>
    <t>曾艳琴</t>
  </si>
  <si>
    <t>2019-11-02</t>
  </si>
  <si>
    <t>陈跃成</t>
  </si>
  <si>
    <t>2019-11-07</t>
  </si>
  <si>
    <t>多处刀砍伤（住院）</t>
  </si>
  <si>
    <r>
      <t>2</t>
    </r>
    <r>
      <rPr>
        <sz val="10"/>
        <rFont val="宋体"/>
        <family val="0"/>
      </rPr>
      <t>019.8.14</t>
    </r>
  </si>
  <si>
    <t>彭建华</t>
  </si>
  <si>
    <t>急性心力衰竭、肺栓塞</t>
  </si>
  <si>
    <r>
      <t>2</t>
    </r>
    <r>
      <rPr>
        <sz val="10"/>
        <rFont val="宋体"/>
        <family val="0"/>
      </rPr>
      <t>019.8.19</t>
    </r>
  </si>
  <si>
    <t>李华</t>
  </si>
  <si>
    <t>低钾血症</t>
  </si>
  <si>
    <r>
      <t>2</t>
    </r>
    <r>
      <rPr>
        <sz val="10"/>
        <rFont val="宋体"/>
        <family val="0"/>
      </rPr>
      <t>019.8.23</t>
    </r>
  </si>
  <si>
    <t>杨于厅</t>
  </si>
  <si>
    <r>
      <t>2</t>
    </r>
    <r>
      <rPr>
        <sz val="10"/>
        <rFont val="宋体"/>
        <family val="0"/>
      </rPr>
      <t>019.10.06</t>
    </r>
  </si>
  <si>
    <r>
      <t>2</t>
    </r>
    <r>
      <rPr>
        <sz val="10"/>
        <rFont val="宋体"/>
        <family val="0"/>
      </rPr>
      <t>019.10.03</t>
    </r>
  </si>
  <si>
    <t>罗启贤</t>
  </si>
  <si>
    <t>急性胃溃疡穿孔</t>
  </si>
  <si>
    <r>
      <t>2</t>
    </r>
    <r>
      <rPr>
        <sz val="10"/>
        <rFont val="宋体"/>
        <family val="0"/>
      </rPr>
      <t>019.10.8</t>
    </r>
  </si>
  <si>
    <t>覃永生</t>
  </si>
  <si>
    <t>开放性指骨骨折</t>
  </si>
  <si>
    <r>
      <t>2</t>
    </r>
    <r>
      <rPr>
        <sz val="10"/>
        <rFont val="宋体"/>
        <family val="0"/>
      </rPr>
      <t>019.11.5</t>
    </r>
  </si>
  <si>
    <t>李明</t>
  </si>
  <si>
    <r>
      <t>2</t>
    </r>
    <r>
      <rPr>
        <sz val="10"/>
        <rFont val="宋体"/>
        <family val="0"/>
      </rPr>
      <t>019.9.20</t>
    </r>
  </si>
  <si>
    <t>中新镇中新卫生院</t>
  </si>
  <si>
    <t>孙国成</t>
  </si>
  <si>
    <r>
      <t>2</t>
    </r>
    <r>
      <rPr>
        <sz val="10"/>
        <rFont val="宋体"/>
        <family val="0"/>
      </rPr>
      <t>019.6.3</t>
    </r>
  </si>
  <si>
    <r>
      <t>2</t>
    </r>
    <r>
      <rPr>
        <sz val="10"/>
        <rFont val="宋体"/>
        <family val="0"/>
      </rPr>
      <t>019.10.29</t>
    </r>
  </si>
  <si>
    <t>广州市增城区新塘医院</t>
  </si>
  <si>
    <t>昏迷、脑挫伤</t>
  </si>
  <si>
    <t>陈世明</t>
  </si>
  <si>
    <t>脑卒中、肢体无力</t>
  </si>
  <si>
    <r>
      <t>2</t>
    </r>
    <r>
      <rPr>
        <sz val="10"/>
        <rFont val="宋体"/>
        <family val="0"/>
      </rPr>
      <t>019.10.23</t>
    </r>
  </si>
  <si>
    <r>
      <t>2</t>
    </r>
    <r>
      <rPr>
        <sz val="10"/>
        <rFont val="宋体"/>
        <family val="0"/>
      </rPr>
      <t>019.10.3</t>
    </r>
  </si>
  <si>
    <t>唐荣辉</t>
  </si>
  <si>
    <t>晕厥</t>
  </si>
  <si>
    <r>
      <t>2</t>
    </r>
    <r>
      <rPr>
        <sz val="10"/>
        <rFont val="宋体"/>
        <family val="0"/>
      </rPr>
      <t>019.6.12</t>
    </r>
  </si>
  <si>
    <t>石冬贵</t>
  </si>
  <si>
    <t>扩张型心肌病、高血压3级（很高危）</t>
  </si>
  <si>
    <r>
      <t>2</t>
    </r>
    <r>
      <rPr>
        <sz val="10"/>
        <rFont val="宋体"/>
        <family val="0"/>
      </rPr>
      <t>019.8.11</t>
    </r>
  </si>
  <si>
    <t>黄从辉</t>
  </si>
  <si>
    <t>肺结核、左肺毁损、电解质紊乱、重度营养不良</t>
  </si>
  <si>
    <t>广东省水电医院</t>
  </si>
  <si>
    <t>无名氏190606</t>
  </si>
  <si>
    <t>无名氏190611</t>
  </si>
  <si>
    <t>阴囊皮肤裂伤</t>
  </si>
  <si>
    <t>杨松</t>
  </si>
  <si>
    <t>溺水</t>
  </si>
  <si>
    <t>无名氏190627</t>
  </si>
  <si>
    <t>钟华元</t>
  </si>
  <si>
    <t>李凤磊</t>
  </si>
  <si>
    <t>无名氏190712</t>
  </si>
  <si>
    <t>庞金根</t>
  </si>
  <si>
    <t>无名氏190729</t>
  </si>
  <si>
    <t>丁自修</t>
  </si>
  <si>
    <t>杨来春</t>
  </si>
  <si>
    <t>中暑，重度营养不良</t>
  </si>
  <si>
    <t>无名氏（190814）</t>
  </si>
  <si>
    <t>创伤性失血性休克</t>
  </si>
  <si>
    <t>2019.8.14</t>
  </si>
  <si>
    <t>汪府全</t>
  </si>
  <si>
    <t>敌敌畏中毒</t>
  </si>
  <si>
    <t>427,48</t>
  </si>
  <si>
    <t>汤锐波</t>
  </si>
  <si>
    <t>上消化道储物箱</t>
  </si>
  <si>
    <t>周承箕</t>
  </si>
  <si>
    <t>肝硬化，肾衰竭，电解质紊乱</t>
  </si>
  <si>
    <t>2019.10.10</t>
  </si>
  <si>
    <t>刘友良</t>
  </si>
  <si>
    <t>1800,94</t>
  </si>
  <si>
    <t>张光元</t>
  </si>
  <si>
    <t>呼吸困哪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</si>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</sst>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</numFmts>
  <fonts count="3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9.35"/>
      <color indexed="12"/>
      <name val="宋体"/>
      <family val="0"/>
    </font>
    <font>
      <b/>
      <sz val="18"/>
      <color indexed="56"/>
      <name val="宋体"/>
      <family val="0"/>
    </font>
    <font>
      <u val="single"/>
      <sz val="9.35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Segoe UI"/>
      <family val="2"/>
    </font>
    <font>
      <sz val="10"/>
      <name val="SansSerif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5" fillId="0" borderId="0">
      <alignment/>
      <protection/>
    </xf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7" fillId="0" borderId="0">
      <alignment vertical="center"/>
      <protection/>
    </xf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76" fontId="2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78" applyFont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30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24" borderId="12" xfId="0" applyNumberFormat="1" applyFont="1" applyFill="1" applyBorder="1" applyAlignment="1">
      <alignment horizontal="center" vertical="center" wrapText="1"/>
    </xf>
    <xf numFmtId="176" fontId="29" fillId="24" borderId="12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176" fontId="29" fillId="0" borderId="12" xfId="78" applyNumberFormat="1" applyFont="1" applyBorder="1" applyAlignment="1">
      <alignment horizontal="center" vertical="center" wrapText="1"/>
      <protection/>
    </xf>
    <xf numFmtId="176" fontId="29" fillId="0" borderId="12" xfId="0" applyNumberFormat="1" applyFont="1" applyFill="1" applyBorder="1" applyAlignment="1">
      <alignment horizontal="center" vertical="center" wrapText="1"/>
    </xf>
    <xf numFmtId="0" fontId="2" fillId="0" borderId="17" xfId="78" applyFont="1" applyBorder="1" applyAlignment="1">
      <alignment horizontal="center" vertical="center" wrapText="1"/>
      <protection/>
    </xf>
    <xf numFmtId="0" fontId="2" fillId="0" borderId="18" xfId="78" applyFont="1" applyBorder="1" applyAlignment="1">
      <alignment horizontal="center" vertical="center" wrapText="1"/>
      <protection/>
    </xf>
    <xf numFmtId="0" fontId="2" fillId="0" borderId="19" xfId="78" applyFont="1" applyBorder="1" applyAlignment="1">
      <alignment horizontal="center" vertical="center" wrapText="1"/>
      <protection/>
    </xf>
    <xf numFmtId="0" fontId="2" fillId="0" borderId="20" xfId="78" applyFont="1" applyBorder="1" applyAlignment="1">
      <alignment horizontal="center" vertical="center" wrapText="1"/>
      <protection/>
    </xf>
    <xf numFmtId="0" fontId="2" fillId="0" borderId="21" xfId="78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176" fontId="29" fillId="0" borderId="12" xfId="78" applyNumberFormat="1" applyFont="1" applyFill="1" applyBorder="1" applyAlignment="1">
      <alignment horizontal="center" vertical="center" wrapText="1"/>
      <protection/>
    </xf>
    <xf numFmtId="176" fontId="1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2" xfId="78" applyNumberFormat="1" applyFont="1" applyFill="1" applyBorder="1" applyAlignment="1">
      <alignment horizontal="center" vertical="center" wrapText="1"/>
      <protection/>
    </xf>
    <xf numFmtId="0" fontId="1" fillId="0" borderId="12" xfId="78" applyNumberFormat="1" applyFont="1" applyFill="1" applyBorder="1" applyAlignment="1">
      <alignment vertical="center" wrapText="1"/>
      <protection/>
    </xf>
    <xf numFmtId="14" fontId="1" fillId="0" borderId="12" xfId="78" applyNumberFormat="1" applyFont="1" applyFill="1" applyBorder="1" applyAlignment="1">
      <alignment horizontal="center" vertical="center" wrapText="1"/>
      <protection/>
    </xf>
    <xf numFmtId="0" fontId="1" fillId="0" borderId="12" xfId="78" applyFont="1" applyFill="1" applyBorder="1" applyAlignment="1">
      <alignment horizontal="center" vertical="center" wrapText="1"/>
      <protection/>
    </xf>
    <xf numFmtId="0" fontId="1" fillId="0" borderId="12" xfId="78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3" fillId="0" borderId="12" xfId="78" applyFont="1" applyFill="1" applyBorder="1" applyAlignment="1">
      <alignment horizontal="center" vertical="center" wrapText="1"/>
      <protection/>
    </xf>
    <xf numFmtId="0" fontId="29" fillId="0" borderId="12" xfId="78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0" fontId="1" fillId="25" borderId="12" xfId="78" applyFont="1" applyFill="1" applyBorder="1" applyAlignment="1">
      <alignment horizontal="center" vertical="center" wrapText="1"/>
      <protection/>
    </xf>
    <xf numFmtId="0" fontId="1" fillId="25" borderId="12" xfId="78" applyFont="1" applyFill="1" applyBorder="1" applyAlignment="1">
      <alignment vertical="center" wrapText="1"/>
      <protection/>
    </xf>
    <xf numFmtId="0" fontId="1" fillId="25" borderId="12" xfId="78" applyFont="1" applyFill="1" applyBorder="1" applyAlignment="1">
      <alignment horizontal="left" vertical="center" wrapText="1"/>
      <protection/>
    </xf>
    <xf numFmtId="0" fontId="4" fillId="0" borderId="12" xfId="78" applyFont="1" applyBorder="1" applyAlignment="1">
      <alignment horizontal="center" vertical="center" wrapText="1"/>
      <protection/>
    </xf>
    <xf numFmtId="14" fontId="1" fillId="0" borderId="12" xfId="78" applyNumberFormat="1" applyFont="1" applyBorder="1" applyAlignment="1">
      <alignment horizontal="left" vertical="center" wrapText="1"/>
      <protection/>
    </xf>
    <xf numFmtId="0" fontId="4" fillId="25" borderId="12" xfId="78" applyFont="1" applyFill="1" applyBorder="1" applyAlignment="1">
      <alignment horizontal="center" vertical="center" wrapText="1"/>
      <protection/>
    </xf>
    <xf numFmtId="14" fontId="1" fillId="25" borderId="12" xfId="78" applyNumberFormat="1" applyFont="1" applyFill="1" applyBorder="1" applyAlignment="1">
      <alignment horizontal="left" vertical="center" wrapText="1"/>
      <protection/>
    </xf>
    <xf numFmtId="0" fontId="1" fillId="25" borderId="22" xfId="0" applyNumberFormat="1" applyFont="1" applyFill="1" applyBorder="1" applyAlignment="1" applyProtection="1">
      <alignment vertical="center" wrapText="1"/>
      <protection/>
    </xf>
    <xf numFmtId="0" fontId="1" fillId="25" borderId="22" xfId="0" applyNumberFormat="1" applyFont="1" applyFill="1" applyBorder="1" applyAlignment="1" applyProtection="1">
      <alignment horizontal="left" vertical="center" wrapText="1"/>
      <protection/>
    </xf>
    <xf numFmtId="14" fontId="1" fillId="24" borderId="12" xfId="78" applyNumberFormat="1" applyFont="1" applyFill="1" applyBorder="1" applyAlignment="1">
      <alignment horizontal="center" vertical="center" wrapText="1"/>
      <protection/>
    </xf>
    <xf numFmtId="0" fontId="29" fillId="0" borderId="12" xfId="78" applyFont="1" applyBorder="1" applyAlignment="1">
      <alignment horizontal="center" vertical="center" wrapText="1"/>
      <protection/>
    </xf>
    <xf numFmtId="178" fontId="29" fillId="0" borderId="12" xfId="78" applyNumberFormat="1" applyFont="1" applyBorder="1" applyAlignment="1">
      <alignment horizontal="center" vertical="center" wrapText="1"/>
      <protection/>
    </xf>
    <xf numFmtId="0" fontId="29" fillId="25" borderId="12" xfId="78" applyFont="1" applyFill="1" applyBorder="1" applyAlignment="1">
      <alignment horizontal="center" vertical="center" wrapText="1"/>
      <protection/>
    </xf>
    <xf numFmtId="178" fontId="29" fillId="25" borderId="12" xfId="78" applyNumberFormat="1" applyFont="1" applyFill="1" applyBorder="1" applyAlignment="1">
      <alignment horizontal="center" vertical="center" wrapText="1"/>
      <protection/>
    </xf>
    <xf numFmtId="0" fontId="28" fillId="25" borderId="12" xfId="0" applyFont="1" applyFill="1" applyBorder="1" applyAlignment="1">
      <alignment horizontal="center" vertical="center" wrapText="1"/>
    </xf>
    <xf numFmtId="0" fontId="29" fillId="24" borderId="12" xfId="78" applyFont="1" applyFill="1" applyBorder="1" applyAlignment="1">
      <alignment horizontal="center" vertical="center" wrapText="1"/>
      <protection/>
    </xf>
    <xf numFmtId="176" fontId="29" fillId="24" borderId="12" xfId="78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4" fontId="1" fillId="0" borderId="12" xfId="78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0" fontId="1" fillId="0" borderId="12" xfId="0" applyFont="1" applyFill="1" applyBorder="1" applyAlignment="1" quotePrefix="1">
      <alignment vertical="center" wrapText="1"/>
    </xf>
    <xf numFmtId="14" fontId="1" fillId="0" borderId="12" xfId="78" applyNumberFormat="1" applyFont="1" applyBorder="1" applyAlignment="1" quotePrefix="1">
      <alignment horizontal="left" vertical="center" wrapText="1"/>
      <protection/>
    </xf>
    <xf numFmtId="14" fontId="1" fillId="24" borderId="12" xfId="78" applyNumberFormat="1" applyFont="1" applyFill="1" applyBorder="1" applyAlignment="1" quotePrefix="1">
      <alignment horizontal="lef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4" xfId="71"/>
    <cellStyle name="常规 2" xfId="72"/>
    <cellStyle name="常规 3" xfId="73"/>
    <cellStyle name="常规 4" xfId="74"/>
    <cellStyle name="常规 5" xfId="75"/>
    <cellStyle name="常规 7" xfId="76"/>
    <cellStyle name="常规 9 2" xfId="77"/>
    <cellStyle name="常规_Sheet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0"/>
  <sheetViews>
    <sheetView tabSelected="1" workbookViewId="0" topLeftCell="B709">
      <selection activeCell="H635" sqref="H635"/>
    </sheetView>
  </sheetViews>
  <sheetFormatPr defaultColWidth="8.75390625" defaultRowHeight="24" customHeight="1"/>
  <cols>
    <col min="1" max="1" width="4.50390625" style="8" customWidth="1"/>
    <col min="2" max="2" width="4.25390625" style="9" customWidth="1"/>
    <col min="3" max="3" width="4.125" style="9" customWidth="1"/>
    <col min="4" max="4" width="10.25390625" style="9" customWidth="1"/>
    <col min="5" max="5" width="5.00390625" style="9" customWidth="1"/>
    <col min="6" max="6" width="5.25390625" style="9" customWidth="1"/>
    <col min="7" max="7" width="19.625" style="10" customWidth="1"/>
    <col min="8" max="8" width="20.625" style="11" customWidth="1"/>
    <col min="9" max="9" width="16.00390625" style="9" customWidth="1"/>
    <col min="10" max="10" width="4.25390625" style="12" customWidth="1"/>
    <col min="11" max="11" width="4.375" style="12" customWidth="1"/>
    <col min="12" max="12" width="15.375" style="13" customWidth="1"/>
    <col min="13" max="13" width="14.00390625" style="13" customWidth="1"/>
    <col min="14" max="14" width="13.00390625" style="14" customWidth="1"/>
    <col min="15" max="15" width="14.375" style="14" customWidth="1"/>
    <col min="16" max="25" width="9.00390625" style="15" bestFit="1" customWidth="1"/>
    <col min="26" max="16384" width="8.75390625" style="15" customWidth="1"/>
  </cols>
  <sheetData>
    <row r="1" spans="2:15" s="1" customFormat="1" ht="24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24" customHeight="1">
      <c r="A2" s="17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32" t="s">
        <v>2</v>
      </c>
      <c r="N2" s="32"/>
      <c r="O2" s="32"/>
    </row>
    <row r="3" spans="1:15" s="3" customFormat="1" ht="21" customHeight="1">
      <c r="A3" s="19" t="s">
        <v>3</v>
      </c>
      <c r="B3" s="20" t="s">
        <v>4</v>
      </c>
      <c r="C3" s="20" t="s">
        <v>5</v>
      </c>
      <c r="D3" s="21" t="s">
        <v>6</v>
      </c>
      <c r="E3" s="20" t="s">
        <v>7</v>
      </c>
      <c r="F3" s="20" t="s">
        <v>8</v>
      </c>
      <c r="G3" s="20" t="s">
        <v>9</v>
      </c>
      <c r="H3" s="22" t="s">
        <v>10</v>
      </c>
      <c r="I3" s="20" t="s">
        <v>11</v>
      </c>
      <c r="J3" s="33" t="s">
        <v>12</v>
      </c>
      <c r="K3" s="33"/>
      <c r="L3" s="34" t="s">
        <v>13</v>
      </c>
      <c r="M3" s="34" t="s">
        <v>14</v>
      </c>
      <c r="N3" s="34" t="s">
        <v>15</v>
      </c>
      <c r="O3" s="34" t="s">
        <v>16</v>
      </c>
    </row>
    <row r="4" spans="1:15" s="3" customFormat="1" ht="25.5" customHeight="1">
      <c r="A4" s="23"/>
      <c r="B4" s="20"/>
      <c r="C4" s="20"/>
      <c r="D4" s="21"/>
      <c r="E4" s="20"/>
      <c r="F4" s="20"/>
      <c r="G4" s="20"/>
      <c r="H4" s="22"/>
      <c r="I4" s="20"/>
      <c r="J4" s="35" t="s">
        <v>17</v>
      </c>
      <c r="K4" s="35" t="s">
        <v>18</v>
      </c>
      <c r="L4" s="34"/>
      <c r="M4" s="34"/>
      <c r="N4" s="34"/>
      <c r="O4" s="34"/>
    </row>
    <row r="5" spans="1:15" s="4" customFormat="1" ht="24" customHeight="1">
      <c r="A5" s="24" t="s">
        <v>19</v>
      </c>
      <c r="B5" s="25">
        <v>1</v>
      </c>
      <c r="C5" s="26">
        <v>1</v>
      </c>
      <c r="D5" s="27" t="s">
        <v>20</v>
      </c>
      <c r="E5" s="26">
        <v>32</v>
      </c>
      <c r="F5" s="26" t="s">
        <v>21</v>
      </c>
      <c r="G5" s="28" t="s">
        <v>22</v>
      </c>
      <c r="H5" s="29">
        <v>43745</v>
      </c>
      <c r="I5" s="36" t="s">
        <v>23</v>
      </c>
      <c r="J5" s="26"/>
      <c r="K5" s="26" t="s">
        <v>24</v>
      </c>
      <c r="L5" s="37">
        <v>50456.17</v>
      </c>
      <c r="M5" s="37">
        <v>24984.68</v>
      </c>
      <c r="N5" s="38">
        <v>24984.68</v>
      </c>
      <c r="O5" s="39">
        <f>N5*0.98</f>
        <v>24484.9864</v>
      </c>
    </row>
    <row r="6" spans="1:15" s="4" customFormat="1" ht="24" customHeight="1">
      <c r="A6" s="30"/>
      <c r="B6" s="25">
        <v>2</v>
      </c>
      <c r="C6" s="26">
        <v>1</v>
      </c>
      <c r="D6" s="27" t="s">
        <v>25</v>
      </c>
      <c r="E6" s="26" t="s">
        <v>26</v>
      </c>
      <c r="F6" s="26" t="s">
        <v>21</v>
      </c>
      <c r="G6" s="31" t="s">
        <v>27</v>
      </c>
      <c r="H6" s="29">
        <v>43699</v>
      </c>
      <c r="I6" s="36" t="s">
        <v>23</v>
      </c>
      <c r="J6" s="26"/>
      <c r="K6" s="26" t="s">
        <v>24</v>
      </c>
      <c r="L6" s="37">
        <v>808.61</v>
      </c>
      <c r="M6" s="37">
        <v>651.9</v>
      </c>
      <c r="N6" s="38">
        <v>651.9</v>
      </c>
      <c r="O6" s="39">
        <f aca="true" t="shared" si="0" ref="O6:O69">N6*0.98</f>
        <v>638.862</v>
      </c>
    </row>
    <row r="7" spans="1:15" s="4" customFormat="1" ht="24" customHeight="1">
      <c r="A7" s="30"/>
      <c r="B7" s="25">
        <v>3</v>
      </c>
      <c r="C7" s="26">
        <v>1</v>
      </c>
      <c r="D7" s="27" t="s">
        <v>28</v>
      </c>
      <c r="E7" s="26" t="s">
        <v>26</v>
      </c>
      <c r="F7" s="26" t="s">
        <v>21</v>
      </c>
      <c r="G7" s="28" t="s">
        <v>29</v>
      </c>
      <c r="H7" s="29">
        <v>43758</v>
      </c>
      <c r="I7" s="36" t="s">
        <v>23</v>
      </c>
      <c r="J7" s="26"/>
      <c r="K7" s="26" t="s">
        <v>24</v>
      </c>
      <c r="L7" s="37">
        <v>1172.25</v>
      </c>
      <c r="M7" s="37">
        <v>1019.44</v>
      </c>
      <c r="N7" s="38">
        <v>1019.44</v>
      </c>
      <c r="O7" s="39">
        <f t="shared" si="0"/>
        <v>999.0512</v>
      </c>
    </row>
    <row r="8" spans="1:15" s="4" customFormat="1" ht="24" customHeight="1">
      <c r="A8" s="30"/>
      <c r="B8" s="25">
        <v>4</v>
      </c>
      <c r="C8" s="26">
        <v>1</v>
      </c>
      <c r="D8" s="27" t="s">
        <v>30</v>
      </c>
      <c r="E8" s="26">
        <v>48</v>
      </c>
      <c r="F8" s="26" t="s">
        <v>21</v>
      </c>
      <c r="G8" s="28" t="s">
        <v>31</v>
      </c>
      <c r="H8" s="29">
        <v>43773</v>
      </c>
      <c r="I8" s="36" t="s">
        <v>23</v>
      </c>
      <c r="J8" s="26"/>
      <c r="K8" s="26" t="s">
        <v>24</v>
      </c>
      <c r="L8" s="37">
        <v>709.33</v>
      </c>
      <c r="M8" s="37">
        <v>550.06</v>
      </c>
      <c r="N8" s="38">
        <v>550.06</v>
      </c>
      <c r="O8" s="39">
        <f t="shared" si="0"/>
        <v>539.0587999999999</v>
      </c>
    </row>
    <row r="9" spans="1:15" s="4" customFormat="1" ht="24" customHeight="1">
      <c r="A9" s="30"/>
      <c r="B9" s="25">
        <v>5</v>
      </c>
      <c r="C9" s="26">
        <v>1</v>
      </c>
      <c r="D9" s="27" t="s">
        <v>32</v>
      </c>
      <c r="E9" s="26" t="s">
        <v>26</v>
      </c>
      <c r="F9" s="26" t="s">
        <v>21</v>
      </c>
      <c r="G9" s="28" t="s">
        <v>33</v>
      </c>
      <c r="H9" s="29">
        <v>43736</v>
      </c>
      <c r="I9" s="36" t="s">
        <v>23</v>
      </c>
      <c r="J9" s="26"/>
      <c r="K9" s="26" t="s">
        <v>24</v>
      </c>
      <c r="L9" s="37">
        <v>625.1</v>
      </c>
      <c r="M9" s="37">
        <v>425.29</v>
      </c>
      <c r="N9" s="38">
        <v>425.29</v>
      </c>
      <c r="O9" s="39">
        <f t="shared" si="0"/>
        <v>416.7842</v>
      </c>
    </row>
    <row r="10" spans="1:15" s="4" customFormat="1" ht="24" customHeight="1">
      <c r="A10" s="30"/>
      <c r="B10" s="25">
        <v>6</v>
      </c>
      <c r="C10" s="26">
        <v>1</v>
      </c>
      <c r="D10" s="27" t="s">
        <v>34</v>
      </c>
      <c r="E10" s="26" t="s">
        <v>26</v>
      </c>
      <c r="F10" s="26" t="s">
        <v>21</v>
      </c>
      <c r="G10" s="28" t="s">
        <v>35</v>
      </c>
      <c r="H10" s="29">
        <v>43767</v>
      </c>
      <c r="I10" s="36" t="s">
        <v>23</v>
      </c>
      <c r="J10" s="26"/>
      <c r="K10" s="26" t="s">
        <v>24</v>
      </c>
      <c r="L10" s="37">
        <v>1330.98</v>
      </c>
      <c r="M10" s="37">
        <v>1174.27</v>
      </c>
      <c r="N10" s="38">
        <v>1174.27</v>
      </c>
      <c r="O10" s="39">
        <f t="shared" si="0"/>
        <v>1150.7846</v>
      </c>
    </row>
    <row r="11" spans="1:15" s="4" customFormat="1" ht="24" customHeight="1">
      <c r="A11" s="30"/>
      <c r="B11" s="25">
        <v>7</v>
      </c>
      <c r="C11" s="26">
        <v>1</v>
      </c>
      <c r="D11" s="27" t="s">
        <v>36</v>
      </c>
      <c r="E11" s="26" t="s">
        <v>26</v>
      </c>
      <c r="F11" s="26" t="s">
        <v>21</v>
      </c>
      <c r="G11" s="28" t="s">
        <v>37</v>
      </c>
      <c r="H11" s="29">
        <v>43620</v>
      </c>
      <c r="I11" s="36" t="s">
        <v>38</v>
      </c>
      <c r="J11" s="26"/>
      <c r="K11" s="26" t="s">
        <v>24</v>
      </c>
      <c r="L11" s="37">
        <v>16652.1</v>
      </c>
      <c r="M11" s="37">
        <v>5652.1</v>
      </c>
      <c r="N11" s="38">
        <v>1034.26</v>
      </c>
      <c r="O11" s="39">
        <f t="shared" si="0"/>
        <v>1013.5748</v>
      </c>
    </row>
    <row r="12" spans="1:15" s="4" customFormat="1" ht="24" customHeight="1">
      <c r="A12" s="30"/>
      <c r="B12" s="25">
        <v>8</v>
      </c>
      <c r="C12" s="26">
        <v>3</v>
      </c>
      <c r="D12" s="27" t="s">
        <v>39</v>
      </c>
      <c r="E12" s="26" t="s">
        <v>26</v>
      </c>
      <c r="F12" s="26" t="s">
        <v>40</v>
      </c>
      <c r="G12" s="28" t="s">
        <v>41</v>
      </c>
      <c r="H12" s="29">
        <v>43622</v>
      </c>
      <c r="I12" s="36" t="s">
        <v>38</v>
      </c>
      <c r="J12" s="26"/>
      <c r="K12" s="26" t="s">
        <v>24</v>
      </c>
      <c r="L12" s="37">
        <v>10537.71</v>
      </c>
      <c r="M12" s="37">
        <v>10232.91</v>
      </c>
      <c r="N12" s="38">
        <v>10232.91</v>
      </c>
      <c r="O12" s="39">
        <f t="shared" si="0"/>
        <v>10028.2518</v>
      </c>
    </row>
    <row r="13" spans="1:15" s="4" customFormat="1" ht="24" customHeight="1">
      <c r="A13" s="30"/>
      <c r="B13" s="25">
        <v>9</v>
      </c>
      <c r="C13" s="26">
        <v>1</v>
      </c>
      <c r="D13" s="27" t="s">
        <v>42</v>
      </c>
      <c r="E13" s="26" t="s">
        <v>26</v>
      </c>
      <c r="F13" s="26" t="s">
        <v>21</v>
      </c>
      <c r="G13" s="28" t="s">
        <v>43</v>
      </c>
      <c r="H13" s="29">
        <v>43610</v>
      </c>
      <c r="I13" s="36" t="s">
        <v>38</v>
      </c>
      <c r="J13" s="26"/>
      <c r="K13" s="26" t="s">
        <v>24</v>
      </c>
      <c r="L13" s="37">
        <v>14310.01</v>
      </c>
      <c r="M13" s="37">
        <v>11208.69</v>
      </c>
      <c r="N13" s="38">
        <v>11208.69</v>
      </c>
      <c r="O13" s="39">
        <f t="shared" si="0"/>
        <v>10984.5162</v>
      </c>
    </row>
    <row r="14" spans="1:15" s="4" customFormat="1" ht="24" customHeight="1">
      <c r="A14" s="30"/>
      <c r="B14" s="25">
        <v>10</v>
      </c>
      <c r="C14" s="26">
        <v>1</v>
      </c>
      <c r="D14" s="27" t="s">
        <v>44</v>
      </c>
      <c r="E14" s="26" t="s">
        <v>26</v>
      </c>
      <c r="F14" s="26" t="s">
        <v>21</v>
      </c>
      <c r="G14" s="28" t="s">
        <v>35</v>
      </c>
      <c r="H14" s="29" t="s">
        <v>45</v>
      </c>
      <c r="I14" s="36" t="s">
        <v>38</v>
      </c>
      <c r="J14" s="26"/>
      <c r="K14" s="26" t="s">
        <v>24</v>
      </c>
      <c r="L14" s="37">
        <v>504.34</v>
      </c>
      <c r="M14" s="37">
        <v>412.84</v>
      </c>
      <c r="N14" s="38">
        <v>412.84</v>
      </c>
      <c r="O14" s="39">
        <f t="shared" si="0"/>
        <v>404.5832</v>
      </c>
    </row>
    <row r="15" spans="1:15" s="4" customFormat="1" ht="24" customHeight="1">
      <c r="A15" s="30"/>
      <c r="B15" s="25">
        <v>11</v>
      </c>
      <c r="C15" s="26">
        <v>1</v>
      </c>
      <c r="D15" s="27" t="s">
        <v>46</v>
      </c>
      <c r="E15" s="26" t="s">
        <v>26</v>
      </c>
      <c r="F15" s="26" t="s">
        <v>21</v>
      </c>
      <c r="G15" s="28" t="s">
        <v>47</v>
      </c>
      <c r="H15" s="29" t="s">
        <v>48</v>
      </c>
      <c r="I15" s="36" t="s">
        <v>38</v>
      </c>
      <c r="J15" s="26" t="s">
        <v>24</v>
      </c>
      <c r="K15" s="26"/>
      <c r="L15" s="37">
        <v>656.75</v>
      </c>
      <c r="M15" s="37">
        <v>503.94</v>
      </c>
      <c r="N15" s="38">
        <v>503.94</v>
      </c>
      <c r="O15" s="39">
        <f t="shared" si="0"/>
        <v>493.8612</v>
      </c>
    </row>
    <row r="16" spans="1:15" s="4" customFormat="1" ht="24" customHeight="1">
      <c r="A16" s="30"/>
      <c r="B16" s="25">
        <v>12</v>
      </c>
      <c r="C16" s="26">
        <v>1</v>
      </c>
      <c r="D16" s="27" t="s">
        <v>49</v>
      </c>
      <c r="E16" s="26" t="s">
        <v>26</v>
      </c>
      <c r="F16" s="26" t="s">
        <v>21</v>
      </c>
      <c r="G16" s="28" t="s">
        <v>50</v>
      </c>
      <c r="H16" s="29">
        <v>43696</v>
      </c>
      <c r="I16" s="36" t="s">
        <v>38</v>
      </c>
      <c r="J16" s="26"/>
      <c r="K16" s="26" t="s">
        <v>24</v>
      </c>
      <c r="L16" s="37">
        <v>13608.43</v>
      </c>
      <c r="M16" s="37">
        <v>10608.43</v>
      </c>
      <c r="N16" s="38">
        <v>10601.97</v>
      </c>
      <c r="O16" s="39">
        <f t="shared" si="0"/>
        <v>10389.9306</v>
      </c>
    </row>
    <row r="17" spans="1:15" s="4" customFormat="1" ht="24" customHeight="1">
      <c r="A17" s="30"/>
      <c r="B17" s="25">
        <v>13</v>
      </c>
      <c r="C17" s="26">
        <v>1</v>
      </c>
      <c r="D17" s="27" t="s">
        <v>51</v>
      </c>
      <c r="E17" s="26" t="s">
        <v>26</v>
      </c>
      <c r="F17" s="26" t="s">
        <v>21</v>
      </c>
      <c r="G17" s="28" t="s">
        <v>52</v>
      </c>
      <c r="H17" s="29" t="s">
        <v>53</v>
      </c>
      <c r="I17" s="36" t="s">
        <v>38</v>
      </c>
      <c r="J17" s="26"/>
      <c r="K17" s="26" t="s">
        <v>24</v>
      </c>
      <c r="L17" s="37">
        <v>1021.71</v>
      </c>
      <c r="M17" s="37">
        <v>971.71</v>
      </c>
      <c r="N17" s="38">
        <v>971.71</v>
      </c>
      <c r="O17" s="39">
        <f t="shared" si="0"/>
        <v>952.2758</v>
      </c>
    </row>
    <row r="18" spans="1:15" s="4" customFormat="1" ht="24" customHeight="1">
      <c r="A18" s="30"/>
      <c r="B18" s="25">
        <v>14</v>
      </c>
      <c r="C18" s="26">
        <v>1</v>
      </c>
      <c r="D18" s="27" t="s">
        <v>54</v>
      </c>
      <c r="E18" s="26" t="s">
        <v>26</v>
      </c>
      <c r="F18" s="26" t="s">
        <v>21</v>
      </c>
      <c r="G18" s="28" t="s">
        <v>55</v>
      </c>
      <c r="H18" s="29" t="s">
        <v>56</v>
      </c>
      <c r="I18" s="36" t="s">
        <v>38</v>
      </c>
      <c r="J18" s="26" t="s">
        <v>24</v>
      </c>
      <c r="K18" s="26"/>
      <c r="L18" s="37">
        <v>1216.48</v>
      </c>
      <c r="M18" s="37">
        <v>1168.48</v>
      </c>
      <c r="N18" s="38">
        <v>0</v>
      </c>
      <c r="O18" s="39">
        <f t="shared" si="0"/>
        <v>0</v>
      </c>
    </row>
    <row r="19" spans="1:15" s="4" customFormat="1" ht="24" customHeight="1">
      <c r="A19" s="30"/>
      <c r="B19" s="25">
        <v>15</v>
      </c>
      <c r="C19" s="26">
        <v>1</v>
      </c>
      <c r="D19" s="27" t="s">
        <v>57</v>
      </c>
      <c r="E19" s="26" t="s">
        <v>26</v>
      </c>
      <c r="F19" s="26" t="s">
        <v>40</v>
      </c>
      <c r="G19" s="28" t="s">
        <v>35</v>
      </c>
      <c r="H19" s="29" t="s">
        <v>58</v>
      </c>
      <c r="I19" s="36" t="s">
        <v>38</v>
      </c>
      <c r="J19" s="26"/>
      <c r="K19" s="26" t="s">
        <v>24</v>
      </c>
      <c r="L19" s="37">
        <v>2688.12</v>
      </c>
      <c r="M19" s="37">
        <v>2688.12</v>
      </c>
      <c r="N19" s="38">
        <v>2688.12</v>
      </c>
      <c r="O19" s="39">
        <f t="shared" si="0"/>
        <v>2634.3576</v>
      </c>
    </row>
    <row r="20" spans="1:15" s="4" customFormat="1" ht="24" customHeight="1">
      <c r="A20" s="30"/>
      <c r="B20" s="25">
        <v>16</v>
      </c>
      <c r="C20" s="26">
        <v>1</v>
      </c>
      <c r="D20" s="27" t="s">
        <v>59</v>
      </c>
      <c r="E20" s="26" t="s">
        <v>26</v>
      </c>
      <c r="F20" s="26" t="s">
        <v>21</v>
      </c>
      <c r="G20" s="28" t="s">
        <v>60</v>
      </c>
      <c r="H20" s="29">
        <v>43720</v>
      </c>
      <c r="I20" s="36" t="s">
        <v>38</v>
      </c>
      <c r="J20" s="26"/>
      <c r="K20" s="26" t="s">
        <v>24</v>
      </c>
      <c r="L20" s="37">
        <v>4046.48</v>
      </c>
      <c r="M20" s="37">
        <v>3484.49</v>
      </c>
      <c r="N20" s="38">
        <v>3484.49</v>
      </c>
      <c r="O20" s="39">
        <f t="shared" si="0"/>
        <v>3414.8001999999997</v>
      </c>
    </row>
    <row r="21" spans="1:15" s="4" customFormat="1" ht="24" customHeight="1">
      <c r="A21" s="30"/>
      <c r="B21" s="25">
        <v>17</v>
      </c>
      <c r="C21" s="26">
        <v>1</v>
      </c>
      <c r="D21" s="27" t="s">
        <v>61</v>
      </c>
      <c r="E21" s="26" t="s">
        <v>26</v>
      </c>
      <c r="F21" s="26" t="s">
        <v>21</v>
      </c>
      <c r="G21" s="28" t="s">
        <v>62</v>
      </c>
      <c r="H21" s="29">
        <v>43686</v>
      </c>
      <c r="I21" s="36" t="s">
        <v>38</v>
      </c>
      <c r="J21" s="26"/>
      <c r="K21" s="26" t="s">
        <v>24</v>
      </c>
      <c r="L21" s="37">
        <v>141250.66</v>
      </c>
      <c r="M21" s="37">
        <v>22617.9</v>
      </c>
      <c r="N21" s="38">
        <v>0</v>
      </c>
      <c r="O21" s="39">
        <f t="shared" si="0"/>
        <v>0</v>
      </c>
    </row>
    <row r="22" spans="1:15" s="4" customFormat="1" ht="24" customHeight="1">
      <c r="A22" s="30"/>
      <c r="B22" s="25">
        <v>18</v>
      </c>
      <c r="C22" s="26">
        <v>1</v>
      </c>
      <c r="D22" s="27" t="s">
        <v>63</v>
      </c>
      <c r="E22" s="26" t="s">
        <v>26</v>
      </c>
      <c r="F22" s="26" t="s">
        <v>21</v>
      </c>
      <c r="G22" s="28" t="s">
        <v>64</v>
      </c>
      <c r="H22" s="29">
        <v>43753</v>
      </c>
      <c r="I22" s="36" t="s">
        <v>38</v>
      </c>
      <c r="J22" s="26"/>
      <c r="K22" s="26" t="s">
        <v>24</v>
      </c>
      <c r="L22" s="37">
        <v>2662.09</v>
      </c>
      <c r="M22" s="37">
        <v>2662.09</v>
      </c>
      <c r="N22" s="38">
        <v>2662.09</v>
      </c>
      <c r="O22" s="39">
        <f t="shared" si="0"/>
        <v>2608.8482</v>
      </c>
    </row>
    <row r="23" spans="1:15" s="4" customFormat="1" ht="24" customHeight="1">
      <c r="A23" s="30"/>
      <c r="B23" s="25">
        <v>19</v>
      </c>
      <c r="C23" s="26">
        <v>1</v>
      </c>
      <c r="D23" s="27" t="s">
        <v>65</v>
      </c>
      <c r="E23" s="26" t="s">
        <v>26</v>
      </c>
      <c r="F23" s="26" t="s">
        <v>21</v>
      </c>
      <c r="G23" s="28" t="s">
        <v>55</v>
      </c>
      <c r="H23" s="29" t="s">
        <v>66</v>
      </c>
      <c r="I23" s="36" t="s">
        <v>38</v>
      </c>
      <c r="J23" s="26"/>
      <c r="K23" s="26" t="s">
        <v>24</v>
      </c>
      <c r="L23" s="37">
        <v>2927.73</v>
      </c>
      <c r="M23" s="37">
        <v>2724.92</v>
      </c>
      <c r="N23" s="38">
        <v>0</v>
      </c>
      <c r="O23" s="39">
        <f t="shared" si="0"/>
        <v>0</v>
      </c>
    </row>
    <row r="24" spans="1:15" s="4" customFormat="1" ht="24" customHeight="1">
      <c r="A24" s="30"/>
      <c r="B24" s="25">
        <v>20</v>
      </c>
      <c r="C24" s="26">
        <v>1</v>
      </c>
      <c r="D24" s="27" t="s">
        <v>67</v>
      </c>
      <c r="E24" s="26" t="s">
        <v>26</v>
      </c>
      <c r="F24" s="26" t="s">
        <v>21</v>
      </c>
      <c r="G24" s="28" t="s">
        <v>68</v>
      </c>
      <c r="H24" s="29">
        <v>43740</v>
      </c>
      <c r="I24" s="36" t="s">
        <v>38</v>
      </c>
      <c r="J24" s="26"/>
      <c r="K24" s="26" t="s">
        <v>24</v>
      </c>
      <c r="L24" s="37">
        <v>17502.8</v>
      </c>
      <c r="M24" s="37">
        <v>17323.8</v>
      </c>
      <c r="N24" s="38">
        <v>17323.8</v>
      </c>
      <c r="O24" s="39">
        <f t="shared" si="0"/>
        <v>16977.324</v>
      </c>
    </row>
    <row r="25" spans="1:15" s="4" customFormat="1" ht="24" customHeight="1">
      <c r="A25" s="30"/>
      <c r="B25" s="25">
        <v>21</v>
      </c>
      <c r="C25" s="26">
        <v>1</v>
      </c>
      <c r="D25" s="27" t="s">
        <v>69</v>
      </c>
      <c r="E25" s="26" t="s">
        <v>26</v>
      </c>
      <c r="F25" s="26" t="s">
        <v>21</v>
      </c>
      <c r="G25" s="28" t="s">
        <v>70</v>
      </c>
      <c r="H25" s="29">
        <v>43732</v>
      </c>
      <c r="I25" s="36" t="s">
        <v>38</v>
      </c>
      <c r="J25" s="26" t="s">
        <v>24</v>
      </c>
      <c r="K25" s="26"/>
      <c r="L25" s="37">
        <v>41853.37</v>
      </c>
      <c r="M25" s="37">
        <v>19783.37</v>
      </c>
      <c r="N25" s="38">
        <v>19783.37</v>
      </c>
      <c r="O25" s="39">
        <f t="shared" si="0"/>
        <v>19387.702599999997</v>
      </c>
    </row>
    <row r="26" spans="1:15" s="4" customFormat="1" ht="24" customHeight="1">
      <c r="A26" s="30"/>
      <c r="B26" s="25">
        <v>22</v>
      </c>
      <c r="C26" s="26">
        <v>1</v>
      </c>
      <c r="D26" s="27" t="s">
        <v>71</v>
      </c>
      <c r="E26" s="26" t="s">
        <v>26</v>
      </c>
      <c r="F26" s="26" t="s">
        <v>21</v>
      </c>
      <c r="G26" s="28" t="s">
        <v>70</v>
      </c>
      <c r="H26" s="29">
        <v>43755</v>
      </c>
      <c r="I26" s="36" t="s">
        <v>38</v>
      </c>
      <c r="J26" s="26"/>
      <c r="K26" s="26" t="s">
        <v>24</v>
      </c>
      <c r="L26" s="37">
        <v>34741.74</v>
      </c>
      <c r="M26" s="37">
        <v>23516.74</v>
      </c>
      <c r="N26" s="38">
        <v>23472.74</v>
      </c>
      <c r="O26" s="39">
        <f t="shared" si="0"/>
        <v>23003.285200000002</v>
      </c>
    </row>
    <row r="27" spans="1:15" s="4" customFormat="1" ht="24" customHeight="1">
      <c r="A27" s="30"/>
      <c r="B27" s="25">
        <v>23</v>
      </c>
      <c r="C27" s="26">
        <v>1</v>
      </c>
      <c r="D27" s="27" t="s">
        <v>72</v>
      </c>
      <c r="E27" s="26" t="s">
        <v>26</v>
      </c>
      <c r="F27" s="26" t="s">
        <v>40</v>
      </c>
      <c r="G27" s="28" t="s">
        <v>73</v>
      </c>
      <c r="H27" s="29">
        <v>43732</v>
      </c>
      <c r="I27" s="36" t="s">
        <v>38</v>
      </c>
      <c r="J27" s="26"/>
      <c r="K27" s="26" t="s">
        <v>24</v>
      </c>
      <c r="L27" s="37">
        <v>101364.9</v>
      </c>
      <c r="M27" s="37">
        <v>40761.81</v>
      </c>
      <c r="N27" s="38">
        <v>40694.81</v>
      </c>
      <c r="O27" s="39">
        <f t="shared" si="0"/>
        <v>39880.913799999995</v>
      </c>
    </row>
    <row r="28" spans="1:15" s="4" customFormat="1" ht="24" customHeight="1">
      <c r="A28" s="30"/>
      <c r="B28" s="25">
        <v>24</v>
      </c>
      <c r="C28" s="26">
        <v>1</v>
      </c>
      <c r="D28" s="27" t="s">
        <v>74</v>
      </c>
      <c r="E28" s="26" t="s">
        <v>26</v>
      </c>
      <c r="F28" s="26" t="s">
        <v>21</v>
      </c>
      <c r="G28" s="28" t="s">
        <v>75</v>
      </c>
      <c r="H28" s="29">
        <v>43685</v>
      </c>
      <c r="I28" s="36" t="s">
        <v>38</v>
      </c>
      <c r="J28" s="26"/>
      <c r="K28" s="26" t="s">
        <v>24</v>
      </c>
      <c r="L28" s="37">
        <v>268701.11</v>
      </c>
      <c r="M28" s="37">
        <v>18641.75</v>
      </c>
      <c r="N28" s="38">
        <v>18478.56</v>
      </c>
      <c r="O28" s="39">
        <f t="shared" si="0"/>
        <v>18108.9888</v>
      </c>
    </row>
    <row r="29" spans="1:15" s="4" customFormat="1" ht="24" customHeight="1">
      <c r="A29" s="30"/>
      <c r="B29" s="25">
        <v>25</v>
      </c>
      <c r="C29" s="26">
        <v>1</v>
      </c>
      <c r="D29" s="27" t="s">
        <v>76</v>
      </c>
      <c r="E29" s="26" t="s">
        <v>26</v>
      </c>
      <c r="F29" s="26" t="s">
        <v>21</v>
      </c>
      <c r="G29" s="28" t="s">
        <v>77</v>
      </c>
      <c r="H29" s="29">
        <v>43729</v>
      </c>
      <c r="I29" s="36" t="s">
        <v>38</v>
      </c>
      <c r="J29" s="26"/>
      <c r="K29" s="26" t="s">
        <v>24</v>
      </c>
      <c r="L29" s="37">
        <v>145199.99</v>
      </c>
      <c r="M29" s="37">
        <v>5261.74</v>
      </c>
      <c r="N29" s="38">
        <v>5261.74</v>
      </c>
      <c r="O29" s="39">
        <f t="shared" si="0"/>
        <v>5156.5052</v>
      </c>
    </row>
    <row r="30" spans="1:15" s="4" customFormat="1" ht="24" customHeight="1">
      <c r="A30" s="30"/>
      <c r="B30" s="25">
        <v>26</v>
      </c>
      <c r="C30" s="26">
        <v>1</v>
      </c>
      <c r="D30" s="27" t="s">
        <v>78</v>
      </c>
      <c r="E30" s="26" t="s">
        <v>26</v>
      </c>
      <c r="F30" s="26" t="s">
        <v>21</v>
      </c>
      <c r="G30" s="28" t="s">
        <v>79</v>
      </c>
      <c r="H30" s="29">
        <v>43779</v>
      </c>
      <c r="I30" s="36" t="s">
        <v>38</v>
      </c>
      <c r="J30" s="26"/>
      <c r="K30" s="26" t="s">
        <v>24</v>
      </c>
      <c r="L30" s="37">
        <v>4198.01</v>
      </c>
      <c r="M30" s="37">
        <v>2198.01</v>
      </c>
      <c r="N30" s="38">
        <v>0</v>
      </c>
      <c r="O30" s="39">
        <f t="shared" si="0"/>
        <v>0</v>
      </c>
    </row>
    <row r="31" spans="1:15" s="4" customFormat="1" ht="24" customHeight="1">
      <c r="A31" s="30"/>
      <c r="B31" s="25">
        <v>27</v>
      </c>
      <c r="C31" s="26">
        <v>1</v>
      </c>
      <c r="D31" s="27" t="s">
        <v>80</v>
      </c>
      <c r="E31" s="26" t="s">
        <v>26</v>
      </c>
      <c r="F31" s="26" t="s">
        <v>21</v>
      </c>
      <c r="G31" s="28" t="s">
        <v>81</v>
      </c>
      <c r="H31" s="29">
        <v>43754</v>
      </c>
      <c r="I31" s="36" t="s">
        <v>38</v>
      </c>
      <c r="J31" s="26"/>
      <c r="K31" s="26" t="s">
        <v>24</v>
      </c>
      <c r="L31" s="37">
        <v>5352.79</v>
      </c>
      <c r="M31" s="37">
        <v>2352.79</v>
      </c>
      <c r="N31" s="38">
        <v>2352.79</v>
      </c>
      <c r="O31" s="39">
        <f t="shared" si="0"/>
        <v>2305.7342</v>
      </c>
    </row>
    <row r="32" spans="1:15" s="4" customFormat="1" ht="24" customHeight="1">
      <c r="A32" s="30"/>
      <c r="B32" s="25">
        <v>28</v>
      </c>
      <c r="C32" s="26">
        <v>1</v>
      </c>
      <c r="D32" s="27" t="s">
        <v>82</v>
      </c>
      <c r="E32" s="26" t="s">
        <v>26</v>
      </c>
      <c r="F32" s="26" t="s">
        <v>21</v>
      </c>
      <c r="G32" s="28" t="s">
        <v>83</v>
      </c>
      <c r="H32" s="29">
        <v>43786</v>
      </c>
      <c r="I32" s="36" t="s">
        <v>38</v>
      </c>
      <c r="J32" s="26"/>
      <c r="K32" s="26" t="s">
        <v>24</v>
      </c>
      <c r="L32" s="37">
        <v>13648.76</v>
      </c>
      <c r="M32" s="37">
        <v>13520.61</v>
      </c>
      <c r="N32" s="38">
        <v>13350.61</v>
      </c>
      <c r="O32" s="39">
        <f t="shared" si="0"/>
        <v>13083.5978</v>
      </c>
    </row>
    <row r="33" spans="1:15" s="4" customFormat="1" ht="26.25" customHeight="1">
      <c r="A33" s="30"/>
      <c r="B33" s="25">
        <v>29</v>
      </c>
      <c r="C33" s="26">
        <v>1</v>
      </c>
      <c r="D33" s="27" t="s">
        <v>84</v>
      </c>
      <c r="E33" s="26">
        <v>50</v>
      </c>
      <c r="F33" s="26" t="s">
        <v>21</v>
      </c>
      <c r="G33" s="28" t="s">
        <v>85</v>
      </c>
      <c r="H33" s="29" t="s">
        <v>86</v>
      </c>
      <c r="I33" s="36" t="s">
        <v>87</v>
      </c>
      <c r="J33" s="26" t="s">
        <v>24</v>
      </c>
      <c r="K33" s="26"/>
      <c r="L33" s="37">
        <v>3075.52</v>
      </c>
      <c r="M33" s="37">
        <v>3075.52</v>
      </c>
      <c r="N33" s="38">
        <v>3075.52</v>
      </c>
      <c r="O33" s="39">
        <f t="shared" si="0"/>
        <v>3014.0096</v>
      </c>
    </row>
    <row r="34" spans="1:15" s="4" customFormat="1" ht="27.75" customHeight="1">
      <c r="A34" s="30"/>
      <c r="B34" s="25">
        <v>30</v>
      </c>
      <c r="C34" s="26">
        <v>1</v>
      </c>
      <c r="D34" s="27" t="s">
        <v>84</v>
      </c>
      <c r="E34" s="26">
        <v>49</v>
      </c>
      <c r="F34" s="26" t="s">
        <v>21</v>
      </c>
      <c r="G34" s="28" t="s">
        <v>88</v>
      </c>
      <c r="H34" s="29" t="s">
        <v>89</v>
      </c>
      <c r="I34" s="36" t="s">
        <v>87</v>
      </c>
      <c r="J34" s="26" t="s">
        <v>24</v>
      </c>
      <c r="K34" s="26"/>
      <c r="L34" s="37">
        <v>1188.66</v>
      </c>
      <c r="M34" s="37">
        <v>1188.66</v>
      </c>
      <c r="N34" s="38">
        <v>1188.66</v>
      </c>
      <c r="O34" s="39">
        <f t="shared" si="0"/>
        <v>1164.8868</v>
      </c>
    </row>
    <row r="35" spans="1:15" s="4" customFormat="1" ht="24" customHeight="1">
      <c r="A35" s="30"/>
      <c r="B35" s="25">
        <v>31</v>
      </c>
      <c r="C35" s="26">
        <v>1</v>
      </c>
      <c r="D35" s="27" t="s">
        <v>84</v>
      </c>
      <c r="E35" s="26">
        <v>23</v>
      </c>
      <c r="F35" s="26" t="s">
        <v>21</v>
      </c>
      <c r="G35" s="28" t="s">
        <v>90</v>
      </c>
      <c r="H35" s="29" t="s">
        <v>91</v>
      </c>
      <c r="I35" s="36" t="s">
        <v>87</v>
      </c>
      <c r="J35" s="26" t="s">
        <v>24</v>
      </c>
      <c r="K35" s="26"/>
      <c r="L35" s="37">
        <v>1202.06</v>
      </c>
      <c r="M35" s="37">
        <v>1202.06</v>
      </c>
      <c r="N35" s="38">
        <v>1202.06</v>
      </c>
      <c r="O35" s="39">
        <f t="shared" si="0"/>
        <v>1178.0187999999998</v>
      </c>
    </row>
    <row r="36" spans="1:15" s="4" customFormat="1" ht="24" customHeight="1">
      <c r="A36" s="30"/>
      <c r="B36" s="25">
        <v>32</v>
      </c>
      <c r="C36" s="26">
        <v>1</v>
      </c>
      <c r="D36" s="27" t="s">
        <v>92</v>
      </c>
      <c r="E36" s="26">
        <v>39</v>
      </c>
      <c r="F36" s="26" t="s">
        <v>21</v>
      </c>
      <c r="G36" s="28" t="s">
        <v>93</v>
      </c>
      <c r="H36" s="29" t="s">
        <v>94</v>
      </c>
      <c r="I36" s="36" t="s">
        <v>87</v>
      </c>
      <c r="J36" s="26"/>
      <c r="K36" s="26" t="s">
        <v>24</v>
      </c>
      <c r="L36" s="37">
        <v>2467.61</v>
      </c>
      <c r="M36" s="37">
        <v>2467.61</v>
      </c>
      <c r="N36" s="38">
        <v>2467.61</v>
      </c>
      <c r="O36" s="39">
        <f t="shared" si="0"/>
        <v>2418.2578</v>
      </c>
    </row>
    <row r="37" spans="1:15" s="4" customFormat="1" ht="30" customHeight="1">
      <c r="A37" s="30"/>
      <c r="B37" s="25">
        <v>33</v>
      </c>
      <c r="C37" s="26">
        <v>1</v>
      </c>
      <c r="D37" s="27" t="s">
        <v>84</v>
      </c>
      <c r="E37" s="26">
        <v>64</v>
      </c>
      <c r="F37" s="26" t="s">
        <v>21</v>
      </c>
      <c r="G37" s="28" t="s">
        <v>95</v>
      </c>
      <c r="H37" s="29" t="s">
        <v>96</v>
      </c>
      <c r="I37" s="36" t="s">
        <v>87</v>
      </c>
      <c r="J37" s="26" t="s">
        <v>24</v>
      </c>
      <c r="K37" s="26"/>
      <c r="L37" s="37">
        <v>1861.56</v>
      </c>
      <c r="M37" s="37">
        <v>1861.56</v>
      </c>
      <c r="N37" s="38">
        <v>1861.56</v>
      </c>
      <c r="O37" s="39">
        <f t="shared" si="0"/>
        <v>1824.3288</v>
      </c>
    </row>
    <row r="38" spans="1:15" s="4" customFormat="1" ht="40.5" customHeight="1">
      <c r="A38" s="30"/>
      <c r="B38" s="25">
        <v>34</v>
      </c>
      <c r="C38" s="26">
        <v>1</v>
      </c>
      <c r="D38" s="27" t="s">
        <v>97</v>
      </c>
      <c r="E38" s="26">
        <v>44</v>
      </c>
      <c r="F38" s="26" t="s">
        <v>21</v>
      </c>
      <c r="G38" s="28" t="s">
        <v>98</v>
      </c>
      <c r="H38" s="29" t="s">
        <v>99</v>
      </c>
      <c r="I38" s="36" t="s">
        <v>100</v>
      </c>
      <c r="J38" s="26"/>
      <c r="K38" s="26" t="s">
        <v>24</v>
      </c>
      <c r="L38" s="37">
        <v>3192.82</v>
      </c>
      <c r="M38" s="37">
        <v>3192.82</v>
      </c>
      <c r="N38" s="38">
        <v>3172.82</v>
      </c>
      <c r="O38" s="39">
        <f t="shared" si="0"/>
        <v>3109.3636</v>
      </c>
    </row>
    <row r="39" spans="1:15" s="4" customFormat="1" ht="33.75" customHeight="1">
      <c r="A39" s="30"/>
      <c r="B39" s="25">
        <v>35</v>
      </c>
      <c r="C39" s="26">
        <v>1</v>
      </c>
      <c r="D39" s="27" t="s">
        <v>97</v>
      </c>
      <c r="E39" s="26">
        <v>44</v>
      </c>
      <c r="F39" s="26" t="s">
        <v>21</v>
      </c>
      <c r="G39" s="28" t="s">
        <v>101</v>
      </c>
      <c r="H39" s="29" t="s">
        <v>102</v>
      </c>
      <c r="I39" s="36" t="s">
        <v>100</v>
      </c>
      <c r="J39" s="26"/>
      <c r="K39" s="26" t="s">
        <v>24</v>
      </c>
      <c r="L39" s="37">
        <v>948.68</v>
      </c>
      <c r="M39" s="37">
        <v>948.68</v>
      </c>
      <c r="N39" s="38">
        <v>948.68</v>
      </c>
      <c r="O39" s="39">
        <f t="shared" si="0"/>
        <v>929.7063999999999</v>
      </c>
    </row>
    <row r="40" spans="1:15" s="4" customFormat="1" ht="48" customHeight="1">
      <c r="A40" s="30"/>
      <c r="B40" s="25">
        <v>36</v>
      </c>
      <c r="C40" s="26">
        <v>1</v>
      </c>
      <c r="D40" s="27" t="s">
        <v>103</v>
      </c>
      <c r="E40" s="26">
        <v>68</v>
      </c>
      <c r="F40" s="26" t="s">
        <v>21</v>
      </c>
      <c r="G40" s="28" t="s">
        <v>104</v>
      </c>
      <c r="H40" s="29" t="s">
        <v>105</v>
      </c>
      <c r="I40" s="36" t="s">
        <v>106</v>
      </c>
      <c r="J40" s="26"/>
      <c r="K40" s="26" t="s">
        <v>24</v>
      </c>
      <c r="L40" s="37">
        <v>45794.82</v>
      </c>
      <c r="M40" s="37">
        <v>32063.35</v>
      </c>
      <c r="N40" s="38">
        <v>0</v>
      </c>
      <c r="O40" s="39">
        <f t="shared" si="0"/>
        <v>0</v>
      </c>
    </row>
    <row r="41" spans="1:15" s="4" customFormat="1" ht="47.25" customHeight="1">
      <c r="A41" s="30"/>
      <c r="B41" s="25">
        <v>37</v>
      </c>
      <c r="C41" s="26">
        <v>1</v>
      </c>
      <c r="D41" s="27" t="s">
        <v>107</v>
      </c>
      <c r="E41" s="26">
        <v>49</v>
      </c>
      <c r="F41" s="26" t="s">
        <v>21</v>
      </c>
      <c r="G41" s="28" t="s">
        <v>108</v>
      </c>
      <c r="H41" s="29" t="s">
        <v>109</v>
      </c>
      <c r="I41" s="36" t="s">
        <v>106</v>
      </c>
      <c r="J41" s="26"/>
      <c r="K41" s="26" t="s">
        <v>24</v>
      </c>
      <c r="L41" s="37">
        <v>13254.53</v>
      </c>
      <c r="M41" s="37">
        <v>3691.07</v>
      </c>
      <c r="N41" s="38">
        <v>3691.07</v>
      </c>
      <c r="O41" s="39">
        <f t="shared" si="0"/>
        <v>3617.2486</v>
      </c>
    </row>
    <row r="42" spans="1:15" s="4" customFormat="1" ht="40.5" customHeight="1">
      <c r="A42" s="30"/>
      <c r="B42" s="25">
        <v>38</v>
      </c>
      <c r="C42" s="26">
        <v>1</v>
      </c>
      <c r="D42" s="27" t="s">
        <v>110</v>
      </c>
      <c r="E42" s="26">
        <v>36</v>
      </c>
      <c r="F42" s="26" t="s">
        <v>40</v>
      </c>
      <c r="G42" s="28" t="s">
        <v>111</v>
      </c>
      <c r="H42" s="29" t="s">
        <v>112</v>
      </c>
      <c r="I42" s="36" t="s">
        <v>106</v>
      </c>
      <c r="J42" s="26"/>
      <c r="K42" s="26" t="s">
        <v>24</v>
      </c>
      <c r="L42" s="37">
        <v>16776.6</v>
      </c>
      <c r="M42" s="37">
        <v>2448.99</v>
      </c>
      <c r="N42" s="38">
        <v>2448.99</v>
      </c>
      <c r="O42" s="39">
        <f t="shared" si="0"/>
        <v>2400.0101999999997</v>
      </c>
    </row>
    <row r="43" spans="1:15" s="4" customFormat="1" ht="50.25" customHeight="1">
      <c r="A43" s="30"/>
      <c r="B43" s="25">
        <v>39</v>
      </c>
      <c r="C43" s="26">
        <v>1</v>
      </c>
      <c r="D43" s="27" t="s">
        <v>113</v>
      </c>
      <c r="E43" s="26">
        <v>50</v>
      </c>
      <c r="F43" s="26" t="s">
        <v>21</v>
      </c>
      <c r="G43" s="28" t="s">
        <v>114</v>
      </c>
      <c r="H43" s="29" t="s">
        <v>115</v>
      </c>
      <c r="I43" s="36" t="s">
        <v>106</v>
      </c>
      <c r="J43" s="26"/>
      <c r="K43" s="26" t="s">
        <v>24</v>
      </c>
      <c r="L43" s="37">
        <v>820699.91</v>
      </c>
      <c r="M43" s="37">
        <v>48566.46</v>
      </c>
      <c r="N43" s="38">
        <v>48566.46</v>
      </c>
      <c r="O43" s="39">
        <f t="shared" si="0"/>
        <v>47595.1308</v>
      </c>
    </row>
    <row r="44" spans="1:15" s="4" customFormat="1" ht="49.5" customHeight="1">
      <c r="A44" s="30"/>
      <c r="B44" s="25">
        <v>40</v>
      </c>
      <c r="C44" s="26">
        <v>1</v>
      </c>
      <c r="D44" s="27" t="s">
        <v>116</v>
      </c>
      <c r="E44" s="26">
        <v>47</v>
      </c>
      <c r="F44" s="26" t="s">
        <v>21</v>
      </c>
      <c r="G44" s="28" t="s">
        <v>117</v>
      </c>
      <c r="H44" s="29" t="s">
        <v>118</v>
      </c>
      <c r="I44" s="36" t="s">
        <v>106</v>
      </c>
      <c r="J44" s="26"/>
      <c r="K44" s="26" t="s">
        <v>24</v>
      </c>
      <c r="L44" s="37">
        <v>291751.38</v>
      </c>
      <c r="M44" s="37">
        <v>65489.32</v>
      </c>
      <c r="N44" s="38">
        <v>65489.32</v>
      </c>
      <c r="O44" s="39">
        <f t="shared" si="0"/>
        <v>64179.533599999995</v>
      </c>
    </row>
    <row r="45" spans="1:15" s="4" customFormat="1" ht="52.5" customHeight="1">
      <c r="A45" s="30"/>
      <c r="B45" s="25">
        <v>41</v>
      </c>
      <c r="C45" s="26">
        <v>1</v>
      </c>
      <c r="D45" s="27" t="s">
        <v>119</v>
      </c>
      <c r="E45" s="26" t="s">
        <v>120</v>
      </c>
      <c r="F45" s="26" t="s">
        <v>21</v>
      </c>
      <c r="G45" s="28" t="s">
        <v>121</v>
      </c>
      <c r="H45" s="29" t="s">
        <v>122</v>
      </c>
      <c r="I45" s="36" t="s">
        <v>106</v>
      </c>
      <c r="J45" s="26"/>
      <c r="K45" s="26" t="s">
        <v>24</v>
      </c>
      <c r="L45" s="37">
        <v>245225.43</v>
      </c>
      <c r="M45" s="37">
        <v>16280.68</v>
      </c>
      <c r="N45" s="38">
        <v>16280.68</v>
      </c>
      <c r="O45" s="39">
        <f t="shared" si="0"/>
        <v>15955.0664</v>
      </c>
    </row>
    <row r="46" spans="1:15" s="4" customFormat="1" ht="58.5" customHeight="1">
      <c r="A46" s="30"/>
      <c r="B46" s="25">
        <v>42</v>
      </c>
      <c r="C46" s="26">
        <v>1</v>
      </c>
      <c r="D46" s="27" t="s">
        <v>123</v>
      </c>
      <c r="E46" s="26">
        <v>59</v>
      </c>
      <c r="F46" s="26" t="s">
        <v>21</v>
      </c>
      <c r="G46" s="28" t="s">
        <v>124</v>
      </c>
      <c r="H46" s="29" t="s">
        <v>125</v>
      </c>
      <c r="I46" s="36" t="s">
        <v>106</v>
      </c>
      <c r="J46" s="26"/>
      <c r="K46" s="26" t="s">
        <v>24</v>
      </c>
      <c r="L46" s="37">
        <v>18043.97</v>
      </c>
      <c r="M46" s="37">
        <v>6572.12</v>
      </c>
      <c r="N46" s="38">
        <v>6572.12</v>
      </c>
      <c r="O46" s="39">
        <f t="shared" si="0"/>
        <v>6440.6776</v>
      </c>
    </row>
    <row r="47" spans="1:15" s="4" customFormat="1" ht="30.75" customHeight="1">
      <c r="A47" s="30"/>
      <c r="B47" s="25">
        <v>43</v>
      </c>
      <c r="C47" s="26">
        <v>3</v>
      </c>
      <c r="D47" s="27" t="s">
        <v>126</v>
      </c>
      <c r="E47" s="26">
        <v>28</v>
      </c>
      <c r="F47" s="26" t="s">
        <v>40</v>
      </c>
      <c r="G47" s="28" t="s">
        <v>127</v>
      </c>
      <c r="H47" s="29" t="s">
        <v>128</v>
      </c>
      <c r="I47" s="36" t="s">
        <v>106</v>
      </c>
      <c r="J47" s="26"/>
      <c r="K47" s="26" t="s">
        <v>24</v>
      </c>
      <c r="L47" s="37">
        <v>16412.83</v>
      </c>
      <c r="M47" s="37">
        <v>16413.83</v>
      </c>
      <c r="N47" s="38">
        <v>16413.83</v>
      </c>
      <c r="O47" s="39">
        <f t="shared" si="0"/>
        <v>16085.5534</v>
      </c>
    </row>
    <row r="48" spans="1:15" s="4" customFormat="1" ht="24" customHeight="1">
      <c r="A48" s="30"/>
      <c r="B48" s="25">
        <v>44</v>
      </c>
      <c r="C48" s="26">
        <v>1</v>
      </c>
      <c r="D48" s="27" t="s">
        <v>129</v>
      </c>
      <c r="E48" s="26" t="s">
        <v>130</v>
      </c>
      <c r="F48" s="26" t="s">
        <v>21</v>
      </c>
      <c r="G48" s="28" t="s">
        <v>131</v>
      </c>
      <c r="H48" s="29" t="s">
        <v>132</v>
      </c>
      <c r="I48" s="36" t="s">
        <v>133</v>
      </c>
      <c r="J48" s="26"/>
      <c r="K48" s="26" t="s">
        <v>24</v>
      </c>
      <c r="L48" s="37">
        <v>37383.96</v>
      </c>
      <c r="M48" s="37">
        <v>17383.96</v>
      </c>
      <c r="N48" s="38">
        <v>16390.53</v>
      </c>
      <c r="O48" s="39">
        <f t="shared" si="0"/>
        <v>16062.719399999998</v>
      </c>
    </row>
    <row r="49" spans="1:15" s="4" customFormat="1" ht="24" customHeight="1">
      <c r="A49" s="30"/>
      <c r="B49" s="25">
        <v>45</v>
      </c>
      <c r="C49" s="26">
        <v>1</v>
      </c>
      <c r="D49" s="27" t="s">
        <v>84</v>
      </c>
      <c r="E49" s="26" t="s">
        <v>134</v>
      </c>
      <c r="F49" s="26" t="s">
        <v>21</v>
      </c>
      <c r="G49" s="28" t="s">
        <v>135</v>
      </c>
      <c r="H49" s="29" t="s">
        <v>136</v>
      </c>
      <c r="I49" s="36" t="s">
        <v>133</v>
      </c>
      <c r="J49" s="26" t="s">
        <v>24</v>
      </c>
      <c r="K49" s="26"/>
      <c r="L49" s="37">
        <v>20390.12</v>
      </c>
      <c r="M49" s="37">
        <v>20390.12</v>
      </c>
      <c r="N49" s="38">
        <v>17201</v>
      </c>
      <c r="O49" s="39">
        <f t="shared" si="0"/>
        <v>16856.98</v>
      </c>
    </row>
    <row r="50" spans="1:15" s="4" customFormat="1" ht="24" customHeight="1">
      <c r="A50" s="30"/>
      <c r="B50" s="25">
        <v>46</v>
      </c>
      <c r="C50" s="26">
        <v>1</v>
      </c>
      <c r="D50" s="27" t="s">
        <v>137</v>
      </c>
      <c r="E50" s="26" t="s">
        <v>138</v>
      </c>
      <c r="F50" s="26" t="s">
        <v>21</v>
      </c>
      <c r="G50" s="28" t="s">
        <v>139</v>
      </c>
      <c r="H50" s="29" t="s">
        <v>140</v>
      </c>
      <c r="I50" s="36" t="s">
        <v>133</v>
      </c>
      <c r="J50" s="26"/>
      <c r="K50" s="26" t="s">
        <v>24</v>
      </c>
      <c r="L50" s="37">
        <v>2434.84</v>
      </c>
      <c r="M50" s="37">
        <v>2434.84</v>
      </c>
      <c r="N50" s="38">
        <v>1742.74</v>
      </c>
      <c r="O50" s="39">
        <f t="shared" si="0"/>
        <v>1707.8852</v>
      </c>
    </row>
    <row r="51" spans="1:15" s="4" customFormat="1" ht="24" customHeight="1">
      <c r="A51" s="30"/>
      <c r="B51" s="25">
        <v>47</v>
      </c>
      <c r="C51" s="26">
        <v>1</v>
      </c>
      <c r="D51" s="27" t="s">
        <v>141</v>
      </c>
      <c r="E51" s="26" t="s">
        <v>142</v>
      </c>
      <c r="F51" s="26" t="s">
        <v>21</v>
      </c>
      <c r="G51" s="28" t="s">
        <v>143</v>
      </c>
      <c r="H51" s="29" t="s">
        <v>144</v>
      </c>
      <c r="I51" s="36" t="s">
        <v>133</v>
      </c>
      <c r="J51" s="26"/>
      <c r="K51" s="26" t="s">
        <v>24</v>
      </c>
      <c r="L51" s="37">
        <v>1554.79</v>
      </c>
      <c r="M51" s="37">
        <v>1554.79</v>
      </c>
      <c r="N51" s="38">
        <v>1524.79</v>
      </c>
      <c r="O51" s="39">
        <f t="shared" si="0"/>
        <v>1494.2942</v>
      </c>
    </row>
    <row r="52" spans="1:15" s="4" customFormat="1" ht="24" customHeight="1">
      <c r="A52" s="30"/>
      <c r="B52" s="25">
        <v>48</v>
      </c>
      <c r="C52" s="26">
        <v>1</v>
      </c>
      <c r="D52" s="27" t="s">
        <v>145</v>
      </c>
      <c r="E52" s="26" t="s">
        <v>146</v>
      </c>
      <c r="F52" s="26" t="s">
        <v>40</v>
      </c>
      <c r="G52" s="28" t="s">
        <v>147</v>
      </c>
      <c r="H52" s="29" t="s">
        <v>148</v>
      </c>
      <c r="I52" s="36" t="s">
        <v>133</v>
      </c>
      <c r="J52" s="26"/>
      <c r="K52" s="26" t="s">
        <v>24</v>
      </c>
      <c r="L52" s="37">
        <v>5493.83</v>
      </c>
      <c r="M52" s="37">
        <v>2493.83</v>
      </c>
      <c r="N52" s="38">
        <v>2057.88</v>
      </c>
      <c r="O52" s="39">
        <f t="shared" si="0"/>
        <v>2016.7224</v>
      </c>
    </row>
    <row r="53" spans="1:15" s="4" customFormat="1" ht="24" customHeight="1">
      <c r="A53" s="30"/>
      <c r="B53" s="25">
        <v>49</v>
      </c>
      <c r="C53" s="26">
        <v>1</v>
      </c>
      <c r="D53" s="27" t="s">
        <v>149</v>
      </c>
      <c r="E53" s="26" t="s">
        <v>150</v>
      </c>
      <c r="F53" s="26" t="s">
        <v>40</v>
      </c>
      <c r="G53" s="28" t="s">
        <v>151</v>
      </c>
      <c r="H53" s="29" t="s">
        <v>152</v>
      </c>
      <c r="I53" s="36" t="s">
        <v>133</v>
      </c>
      <c r="J53" s="26"/>
      <c r="K53" s="26" t="s">
        <v>24</v>
      </c>
      <c r="L53" s="37">
        <v>4345.01</v>
      </c>
      <c r="M53" s="37">
        <v>2345.01</v>
      </c>
      <c r="N53" s="38">
        <v>2305.01</v>
      </c>
      <c r="O53" s="39">
        <f t="shared" si="0"/>
        <v>2258.9098000000004</v>
      </c>
    </row>
    <row r="54" spans="1:15" s="4" customFormat="1" ht="24" customHeight="1">
      <c r="A54" s="30"/>
      <c r="B54" s="25">
        <v>50</v>
      </c>
      <c r="C54" s="26">
        <v>1</v>
      </c>
      <c r="D54" s="27" t="s">
        <v>153</v>
      </c>
      <c r="E54" s="26" t="s">
        <v>154</v>
      </c>
      <c r="F54" s="26" t="s">
        <v>21</v>
      </c>
      <c r="G54" s="28" t="s">
        <v>151</v>
      </c>
      <c r="H54" s="29" t="s">
        <v>155</v>
      </c>
      <c r="I54" s="36" t="s">
        <v>133</v>
      </c>
      <c r="J54" s="26"/>
      <c r="K54" s="26" t="s">
        <v>24</v>
      </c>
      <c r="L54" s="37">
        <v>105791.93</v>
      </c>
      <c r="M54" s="37">
        <v>100791.93</v>
      </c>
      <c r="N54" s="38">
        <v>0</v>
      </c>
      <c r="O54" s="39">
        <f t="shared" si="0"/>
        <v>0</v>
      </c>
    </row>
    <row r="55" spans="1:15" s="4" customFormat="1" ht="24" customHeight="1">
      <c r="A55" s="30"/>
      <c r="B55" s="25">
        <v>51</v>
      </c>
      <c r="C55" s="26">
        <v>1</v>
      </c>
      <c r="D55" s="27" t="s">
        <v>156</v>
      </c>
      <c r="E55" s="26" t="s">
        <v>157</v>
      </c>
      <c r="F55" s="26" t="s">
        <v>21</v>
      </c>
      <c r="G55" s="28" t="s">
        <v>158</v>
      </c>
      <c r="H55" s="29" t="s">
        <v>159</v>
      </c>
      <c r="I55" s="36" t="s">
        <v>133</v>
      </c>
      <c r="J55" s="26"/>
      <c r="K55" s="26" t="s">
        <v>24</v>
      </c>
      <c r="L55" s="37">
        <v>6262.12</v>
      </c>
      <c r="M55" s="37">
        <v>3262.12</v>
      </c>
      <c r="N55" s="38">
        <v>3262.12</v>
      </c>
      <c r="O55" s="39">
        <f t="shared" si="0"/>
        <v>3196.8776</v>
      </c>
    </row>
    <row r="56" spans="1:15" s="4" customFormat="1" ht="24" customHeight="1">
      <c r="A56" s="30"/>
      <c r="B56" s="25">
        <v>52</v>
      </c>
      <c r="C56" s="26">
        <v>1</v>
      </c>
      <c r="D56" s="27" t="s">
        <v>160</v>
      </c>
      <c r="E56" s="26" t="s">
        <v>161</v>
      </c>
      <c r="F56" s="26" t="s">
        <v>21</v>
      </c>
      <c r="G56" s="28" t="s">
        <v>162</v>
      </c>
      <c r="H56" s="29" t="s">
        <v>163</v>
      </c>
      <c r="I56" s="36" t="s">
        <v>133</v>
      </c>
      <c r="J56" s="26"/>
      <c r="K56" s="26" t="s">
        <v>24</v>
      </c>
      <c r="L56" s="37">
        <v>6485.23</v>
      </c>
      <c r="M56" s="37">
        <v>3485.23</v>
      </c>
      <c r="N56" s="38">
        <v>1378.16</v>
      </c>
      <c r="O56" s="39">
        <f t="shared" si="0"/>
        <v>1350.5968</v>
      </c>
    </row>
    <row r="57" spans="1:15" s="4" customFormat="1" ht="24" customHeight="1">
      <c r="A57" s="30"/>
      <c r="B57" s="25">
        <v>53</v>
      </c>
      <c r="C57" s="26">
        <v>1</v>
      </c>
      <c r="D57" s="27" t="s">
        <v>164</v>
      </c>
      <c r="E57" s="26" t="s">
        <v>165</v>
      </c>
      <c r="F57" s="26" t="s">
        <v>40</v>
      </c>
      <c r="G57" s="28" t="s">
        <v>166</v>
      </c>
      <c r="H57" s="29" t="s">
        <v>167</v>
      </c>
      <c r="I57" s="36" t="s">
        <v>133</v>
      </c>
      <c r="J57" s="26"/>
      <c r="K57" s="26" t="s">
        <v>24</v>
      </c>
      <c r="L57" s="37">
        <v>19035.37</v>
      </c>
      <c r="M57" s="37">
        <v>3615.37</v>
      </c>
      <c r="N57" s="38">
        <v>0</v>
      </c>
      <c r="O57" s="39">
        <f t="shared" si="0"/>
        <v>0</v>
      </c>
    </row>
    <row r="58" spans="1:15" s="4" customFormat="1" ht="24" customHeight="1">
      <c r="A58" s="30"/>
      <c r="B58" s="25">
        <v>54</v>
      </c>
      <c r="C58" s="26">
        <v>2</v>
      </c>
      <c r="D58" s="27" t="s">
        <v>168</v>
      </c>
      <c r="E58" s="26" t="s">
        <v>169</v>
      </c>
      <c r="F58" s="26" t="s">
        <v>40</v>
      </c>
      <c r="G58" s="28" t="s">
        <v>170</v>
      </c>
      <c r="H58" s="29" t="s">
        <v>171</v>
      </c>
      <c r="I58" s="36" t="s">
        <v>133</v>
      </c>
      <c r="J58" s="26"/>
      <c r="K58" s="26" t="s">
        <v>24</v>
      </c>
      <c r="L58" s="37">
        <v>143.92</v>
      </c>
      <c r="M58" s="37">
        <v>143.92</v>
      </c>
      <c r="N58" s="38">
        <v>143.92</v>
      </c>
      <c r="O58" s="39">
        <f t="shared" si="0"/>
        <v>141.0416</v>
      </c>
    </row>
    <row r="59" spans="1:15" s="4" customFormat="1" ht="24" customHeight="1">
      <c r="A59" s="30"/>
      <c r="B59" s="25">
        <v>55</v>
      </c>
      <c r="C59" s="26">
        <v>2</v>
      </c>
      <c r="D59" s="27" t="s">
        <v>172</v>
      </c>
      <c r="E59" s="26" t="s">
        <v>173</v>
      </c>
      <c r="F59" s="26" t="s">
        <v>21</v>
      </c>
      <c r="G59" s="28" t="s">
        <v>174</v>
      </c>
      <c r="H59" s="29" t="s">
        <v>175</v>
      </c>
      <c r="I59" s="36" t="s">
        <v>133</v>
      </c>
      <c r="J59" s="26"/>
      <c r="K59" s="26" t="s">
        <v>24</v>
      </c>
      <c r="L59" s="37">
        <v>13176.74</v>
      </c>
      <c r="M59" s="37">
        <v>11176.74</v>
      </c>
      <c r="N59" s="38">
        <v>11176.74</v>
      </c>
      <c r="O59" s="39">
        <f t="shared" si="0"/>
        <v>10953.2052</v>
      </c>
    </row>
    <row r="60" spans="1:15" s="4" customFormat="1" ht="24" customHeight="1">
      <c r="A60" s="30"/>
      <c r="B60" s="25">
        <v>56</v>
      </c>
      <c r="C60" s="26">
        <v>2</v>
      </c>
      <c r="D60" s="27" t="s">
        <v>176</v>
      </c>
      <c r="E60" s="26" t="s">
        <v>173</v>
      </c>
      <c r="F60" s="26" t="s">
        <v>21</v>
      </c>
      <c r="G60" s="28" t="s">
        <v>177</v>
      </c>
      <c r="H60" s="29" t="s">
        <v>175</v>
      </c>
      <c r="I60" s="36" t="s">
        <v>133</v>
      </c>
      <c r="J60" s="26"/>
      <c r="K60" s="26" t="s">
        <v>24</v>
      </c>
      <c r="L60" s="37">
        <v>11223.39</v>
      </c>
      <c r="M60" s="37">
        <v>9223.39</v>
      </c>
      <c r="N60" s="38">
        <v>9223.39</v>
      </c>
      <c r="O60" s="39">
        <f t="shared" si="0"/>
        <v>9038.922199999999</v>
      </c>
    </row>
    <row r="61" spans="1:15" s="4" customFormat="1" ht="24" customHeight="1">
      <c r="A61" s="30"/>
      <c r="B61" s="25">
        <v>57</v>
      </c>
      <c r="C61" s="26">
        <v>2</v>
      </c>
      <c r="D61" s="27" t="s">
        <v>178</v>
      </c>
      <c r="E61" s="26" t="s">
        <v>179</v>
      </c>
      <c r="F61" s="26" t="s">
        <v>40</v>
      </c>
      <c r="G61" s="28" t="s">
        <v>180</v>
      </c>
      <c r="H61" s="29" t="s">
        <v>181</v>
      </c>
      <c r="I61" s="36" t="s">
        <v>133</v>
      </c>
      <c r="J61" s="26"/>
      <c r="K61" s="26" t="s">
        <v>24</v>
      </c>
      <c r="L61" s="37">
        <v>870.3</v>
      </c>
      <c r="M61" s="37">
        <v>870.3</v>
      </c>
      <c r="N61" s="38">
        <v>870.3</v>
      </c>
      <c r="O61" s="39">
        <f t="shared" si="0"/>
        <v>852.8939999999999</v>
      </c>
    </row>
    <row r="62" spans="1:15" s="4" customFormat="1" ht="24" customHeight="1">
      <c r="A62" s="30"/>
      <c r="B62" s="25">
        <v>58</v>
      </c>
      <c r="C62" s="26">
        <v>2</v>
      </c>
      <c r="D62" s="27" t="s">
        <v>182</v>
      </c>
      <c r="E62" s="26" t="s">
        <v>183</v>
      </c>
      <c r="F62" s="26" t="s">
        <v>21</v>
      </c>
      <c r="G62" s="28" t="s">
        <v>184</v>
      </c>
      <c r="H62" s="29" t="s">
        <v>185</v>
      </c>
      <c r="I62" s="36" t="s">
        <v>133</v>
      </c>
      <c r="J62" s="26"/>
      <c r="K62" s="26" t="s">
        <v>24</v>
      </c>
      <c r="L62" s="37">
        <v>476034.98</v>
      </c>
      <c r="M62" s="37">
        <v>271058.89</v>
      </c>
      <c r="N62" s="38">
        <v>18276.74</v>
      </c>
      <c r="O62" s="39">
        <f t="shared" si="0"/>
        <v>17911.2052</v>
      </c>
    </row>
    <row r="63" spans="1:15" s="4" customFormat="1" ht="24" customHeight="1">
      <c r="A63" s="30"/>
      <c r="B63" s="25">
        <v>59</v>
      </c>
      <c r="C63" s="26">
        <v>2</v>
      </c>
      <c r="D63" s="27" t="s">
        <v>186</v>
      </c>
      <c r="E63" s="26" t="s">
        <v>187</v>
      </c>
      <c r="F63" s="26" t="s">
        <v>21</v>
      </c>
      <c r="G63" s="28" t="s">
        <v>188</v>
      </c>
      <c r="H63" s="29" t="s">
        <v>189</v>
      </c>
      <c r="I63" s="36" t="s">
        <v>133</v>
      </c>
      <c r="J63" s="26"/>
      <c r="K63" s="26" t="s">
        <v>24</v>
      </c>
      <c r="L63" s="37">
        <v>5113.22</v>
      </c>
      <c r="M63" s="37">
        <v>5113.22</v>
      </c>
      <c r="N63" s="38">
        <v>5113.22</v>
      </c>
      <c r="O63" s="39">
        <f t="shared" si="0"/>
        <v>5010.9556</v>
      </c>
    </row>
    <row r="64" spans="1:15" s="4" customFormat="1" ht="24" customHeight="1">
      <c r="A64" s="30"/>
      <c r="B64" s="25">
        <v>60</v>
      </c>
      <c r="C64" s="26">
        <v>2</v>
      </c>
      <c r="D64" s="27" t="s">
        <v>190</v>
      </c>
      <c r="E64" s="26" t="s">
        <v>191</v>
      </c>
      <c r="F64" s="26" t="s">
        <v>40</v>
      </c>
      <c r="G64" s="28" t="s">
        <v>180</v>
      </c>
      <c r="H64" s="29" t="s">
        <v>192</v>
      </c>
      <c r="I64" s="36" t="s">
        <v>133</v>
      </c>
      <c r="J64" s="26"/>
      <c r="K64" s="26" t="s">
        <v>24</v>
      </c>
      <c r="L64" s="37">
        <v>82.21</v>
      </c>
      <c r="M64" s="37">
        <v>82.21</v>
      </c>
      <c r="N64" s="38">
        <v>82.21</v>
      </c>
      <c r="O64" s="39">
        <f t="shared" si="0"/>
        <v>80.5658</v>
      </c>
    </row>
    <row r="65" spans="1:15" s="4" customFormat="1" ht="24" customHeight="1">
      <c r="A65" s="30"/>
      <c r="B65" s="25">
        <v>61</v>
      </c>
      <c r="C65" s="26">
        <v>2</v>
      </c>
      <c r="D65" s="27" t="s">
        <v>193</v>
      </c>
      <c r="E65" s="26" t="s">
        <v>194</v>
      </c>
      <c r="F65" s="26" t="s">
        <v>21</v>
      </c>
      <c r="G65" s="28" t="s">
        <v>180</v>
      </c>
      <c r="H65" s="29" t="s">
        <v>195</v>
      </c>
      <c r="I65" s="36" t="s">
        <v>133</v>
      </c>
      <c r="J65" s="26"/>
      <c r="K65" s="26" t="s">
        <v>24</v>
      </c>
      <c r="L65" s="37">
        <v>344.44</v>
      </c>
      <c r="M65" s="37">
        <v>344.44</v>
      </c>
      <c r="N65" s="38">
        <v>0</v>
      </c>
      <c r="O65" s="39">
        <f t="shared" si="0"/>
        <v>0</v>
      </c>
    </row>
    <row r="66" spans="1:15" s="4" customFormat="1" ht="24" customHeight="1">
      <c r="A66" s="30"/>
      <c r="B66" s="25">
        <v>62</v>
      </c>
      <c r="C66" s="26">
        <v>2</v>
      </c>
      <c r="D66" s="27" t="s">
        <v>196</v>
      </c>
      <c r="E66" s="26" t="s">
        <v>191</v>
      </c>
      <c r="F66" s="26" t="s">
        <v>21</v>
      </c>
      <c r="G66" s="28" t="s">
        <v>197</v>
      </c>
      <c r="H66" s="29" t="s">
        <v>198</v>
      </c>
      <c r="I66" s="36" t="s">
        <v>133</v>
      </c>
      <c r="J66" s="26"/>
      <c r="K66" s="26" t="s">
        <v>24</v>
      </c>
      <c r="L66" s="37">
        <v>12191.33</v>
      </c>
      <c r="M66" s="37">
        <v>5625.36</v>
      </c>
      <c r="N66" s="38">
        <v>1920.21</v>
      </c>
      <c r="O66" s="39">
        <f t="shared" si="0"/>
        <v>1881.8058</v>
      </c>
    </row>
    <row r="67" spans="1:15" s="4" customFormat="1" ht="24" customHeight="1">
      <c r="A67" s="30"/>
      <c r="B67" s="25">
        <v>63</v>
      </c>
      <c r="C67" s="26">
        <v>2</v>
      </c>
      <c r="D67" s="27" t="s">
        <v>199</v>
      </c>
      <c r="E67" s="26" t="s">
        <v>200</v>
      </c>
      <c r="F67" s="26" t="s">
        <v>40</v>
      </c>
      <c r="G67" s="28" t="s">
        <v>201</v>
      </c>
      <c r="H67" s="29" t="s">
        <v>202</v>
      </c>
      <c r="I67" s="36" t="s">
        <v>133</v>
      </c>
      <c r="J67" s="26"/>
      <c r="K67" s="26" t="s">
        <v>24</v>
      </c>
      <c r="L67" s="37">
        <v>15131.62</v>
      </c>
      <c r="M67" s="37">
        <v>1131.62</v>
      </c>
      <c r="N67" s="38">
        <v>339.49</v>
      </c>
      <c r="O67" s="39">
        <f t="shared" si="0"/>
        <v>332.7002</v>
      </c>
    </row>
    <row r="68" spans="1:15" s="4" customFormat="1" ht="24" customHeight="1">
      <c r="A68" s="30"/>
      <c r="B68" s="25">
        <v>64</v>
      </c>
      <c r="C68" s="26">
        <v>2</v>
      </c>
      <c r="D68" s="27" t="s">
        <v>203</v>
      </c>
      <c r="E68" s="26" t="s">
        <v>150</v>
      </c>
      <c r="F68" s="26" t="s">
        <v>40</v>
      </c>
      <c r="G68" s="28" t="s">
        <v>204</v>
      </c>
      <c r="H68" s="29" t="s">
        <v>205</v>
      </c>
      <c r="I68" s="36" t="s">
        <v>133</v>
      </c>
      <c r="J68" s="26"/>
      <c r="K68" s="26" t="s">
        <v>24</v>
      </c>
      <c r="L68" s="37">
        <v>89830.43</v>
      </c>
      <c r="M68" s="37">
        <v>34153.43</v>
      </c>
      <c r="N68" s="38">
        <v>1345.63</v>
      </c>
      <c r="O68" s="39">
        <f t="shared" si="0"/>
        <v>1318.7174</v>
      </c>
    </row>
    <row r="69" spans="1:15" s="4" customFormat="1" ht="24" customHeight="1">
      <c r="A69" s="30"/>
      <c r="B69" s="25">
        <v>65</v>
      </c>
      <c r="C69" s="26">
        <v>2</v>
      </c>
      <c r="D69" s="27" t="s">
        <v>206</v>
      </c>
      <c r="E69" s="26" t="s">
        <v>207</v>
      </c>
      <c r="F69" s="26" t="s">
        <v>21</v>
      </c>
      <c r="G69" s="28" t="s">
        <v>208</v>
      </c>
      <c r="H69" s="29" t="s">
        <v>209</v>
      </c>
      <c r="I69" s="36" t="s">
        <v>133</v>
      </c>
      <c r="J69" s="26"/>
      <c r="K69" s="26" t="s">
        <v>24</v>
      </c>
      <c r="L69" s="37">
        <v>104315.42</v>
      </c>
      <c r="M69" s="37">
        <v>30000</v>
      </c>
      <c r="N69" s="38">
        <v>2307.69</v>
      </c>
      <c r="O69" s="39">
        <f t="shared" si="0"/>
        <v>2261.5362</v>
      </c>
    </row>
    <row r="70" spans="1:15" s="4" customFormat="1" ht="24" customHeight="1">
      <c r="A70" s="30"/>
      <c r="B70" s="25">
        <v>66</v>
      </c>
      <c r="C70" s="26">
        <v>2</v>
      </c>
      <c r="D70" s="27" t="s">
        <v>210</v>
      </c>
      <c r="E70" s="26" t="s">
        <v>130</v>
      </c>
      <c r="F70" s="26" t="s">
        <v>21</v>
      </c>
      <c r="G70" s="28" t="s">
        <v>211</v>
      </c>
      <c r="H70" s="29" t="s">
        <v>212</v>
      </c>
      <c r="I70" s="36" t="s">
        <v>133</v>
      </c>
      <c r="J70" s="26"/>
      <c r="K70" s="26" t="s">
        <v>24</v>
      </c>
      <c r="L70" s="37">
        <v>89379.07</v>
      </c>
      <c r="M70" s="37">
        <v>40825.2</v>
      </c>
      <c r="N70" s="38">
        <v>6446.08</v>
      </c>
      <c r="O70" s="39">
        <f aca="true" t="shared" si="1" ref="O70:O133">N70*0.98</f>
        <v>6317.1584</v>
      </c>
    </row>
    <row r="71" spans="1:15" s="4" customFormat="1" ht="24" customHeight="1">
      <c r="A71" s="30"/>
      <c r="B71" s="25">
        <v>67</v>
      </c>
      <c r="C71" s="26">
        <v>2</v>
      </c>
      <c r="D71" s="27" t="s">
        <v>213</v>
      </c>
      <c r="E71" s="26" t="s">
        <v>214</v>
      </c>
      <c r="F71" s="26" t="s">
        <v>40</v>
      </c>
      <c r="G71" s="28" t="s">
        <v>215</v>
      </c>
      <c r="H71" s="29" t="s">
        <v>216</v>
      </c>
      <c r="I71" s="36" t="s">
        <v>133</v>
      </c>
      <c r="J71" s="26"/>
      <c r="K71" s="26" t="s">
        <v>24</v>
      </c>
      <c r="L71" s="37">
        <v>132.02</v>
      </c>
      <c r="M71" s="37">
        <v>132.02</v>
      </c>
      <c r="N71" s="38">
        <v>132.02</v>
      </c>
      <c r="O71" s="39">
        <f t="shared" si="1"/>
        <v>129.3796</v>
      </c>
    </row>
    <row r="72" spans="1:15" s="4" customFormat="1" ht="24" customHeight="1">
      <c r="A72" s="30"/>
      <c r="B72" s="25">
        <v>68</v>
      </c>
      <c r="C72" s="26">
        <v>2</v>
      </c>
      <c r="D72" s="27" t="s">
        <v>217</v>
      </c>
      <c r="E72" s="26" t="s">
        <v>218</v>
      </c>
      <c r="F72" s="26" t="s">
        <v>21</v>
      </c>
      <c r="G72" s="28" t="s">
        <v>219</v>
      </c>
      <c r="H72" s="29" t="s">
        <v>220</v>
      </c>
      <c r="I72" s="36" t="s">
        <v>133</v>
      </c>
      <c r="J72" s="26"/>
      <c r="K72" s="26" t="s">
        <v>24</v>
      </c>
      <c r="L72" s="37">
        <v>2732.22</v>
      </c>
      <c r="M72" s="37">
        <v>1332.22</v>
      </c>
      <c r="N72" s="38">
        <v>1332.22</v>
      </c>
      <c r="O72" s="39">
        <f t="shared" si="1"/>
        <v>1305.5756</v>
      </c>
    </row>
    <row r="73" spans="1:15" s="4" customFormat="1" ht="24" customHeight="1">
      <c r="A73" s="30"/>
      <c r="B73" s="25">
        <v>69</v>
      </c>
      <c r="C73" s="26">
        <v>2</v>
      </c>
      <c r="D73" s="27" t="s">
        <v>221</v>
      </c>
      <c r="E73" s="26" t="s">
        <v>222</v>
      </c>
      <c r="F73" s="26" t="s">
        <v>21</v>
      </c>
      <c r="G73" s="28" t="s">
        <v>223</v>
      </c>
      <c r="H73" s="29" t="s">
        <v>224</v>
      </c>
      <c r="I73" s="36" t="s">
        <v>133</v>
      </c>
      <c r="J73" s="26"/>
      <c r="K73" s="26" t="s">
        <v>24</v>
      </c>
      <c r="L73" s="37">
        <v>170167.42</v>
      </c>
      <c r="M73" s="37">
        <v>160167.42</v>
      </c>
      <c r="N73" s="38">
        <v>160167.42</v>
      </c>
      <c r="O73" s="39">
        <f t="shared" si="1"/>
        <v>156964.0716</v>
      </c>
    </row>
    <row r="74" spans="1:15" s="4" customFormat="1" ht="24" customHeight="1">
      <c r="A74" s="30"/>
      <c r="B74" s="25">
        <v>70</v>
      </c>
      <c r="C74" s="26">
        <v>2</v>
      </c>
      <c r="D74" s="27" t="s">
        <v>225</v>
      </c>
      <c r="E74" s="26" t="s">
        <v>134</v>
      </c>
      <c r="F74" s="26" t="s">
        <v>21</v>
      </c>
      <c r="G74" s="28" t="s">
        <v>226</v>
      </c>
      <c r="H74" s="29" t="s">
        <v>227</v>
      </c>
      <c r="I74" s="36" t="s">
        <v>133</v>
      </c>
      <c r="J74" s="26"/>
      <c r="K74" s="26" t="s">
        <v>24</v>
      </c>
      <c r="L74" s="37">
        <v>17760.91</v>
      </c>
      <c r="M74" s="37">
        <v>17760.91</v>
      </c>
      <c r="N74" s="38">
        <v>17536.91</v>
      </c>
      <c r="O74" s="39">
        <f t="shared" si="1"/>
        <v>17186.1718</v>
      </c>
    </row>
    <row r="75" spans="1:15" s="4" customFormat="1" ht="24" customHeight="1">
      <c r="A75" s="30"/>
      <c r="B75" s="25">
        <v>71</v>
      </c>
      <c r="C75" s="26">
        <v>2</v>
      </c>
      <c r="D75" s="27" t="s">
        <v>228</v>
      </c>
      <c r="E75" s="26" t="s">
        <v>229</v>
      </c>
      <c r="F75" s="26" t="s">
        <v>21</v>
      </c>
      <c r="G75" s="28" t="s">
        <v>230</v>
      </c>
      <c r="H75" s="29" t="s">
        <v>231</v>
      </c>
      <c r="I75" s="36" t="s">
        <v>133</v>
      </c>
      <c r="J75" s="26"/>
      <c r="K75" s="26" t="s">
        <v>24</v>
      </c>
      <c r="L75" s="37">
        <v>32666.53</v>
      </c>
      <c r="M75" s="37">
        <v>32666.53</v>
      </c>
      <c r="N75" s="38">
        <v>11625.28</v>
      </c>
      <c r="O75" s="39">
        <f t="shared" si="1"/>
        <v>11392.7744</v>
      </c>
    </row>
    <row r="76" spans="1:15" s="4" customFormat="1" ht="24" customHeight="1">
      <c r="A76" s="30"/>
      <c r="B76" s="25">
        <v>72</v>
      </c>
      <c r="C76" s="26">
        <v>2</v>
      </c>
      <c r="D76" s="27" t="s">
        <v>232</v>
      </c>
      <c r="E76" s="26" t="s">
        <v>233</v>
      </c>
      <c r="F76" s="26" t="s">
        <v>21</v>
      </c>
      <c r="G76" s="28" t="s">
        <v>234</v>
      </c>
      <c r="H76" s="29" t="s">
        <v>235</v>
      </c>
      <c r="I76" s="36" t="s">
        <v>133</v>
      </c>
      <c r="J76" s="26"/>
      <c r="K76" s="26" t="s">
        <v>24</v>
      </c>
      <c r="L76" s="37">
        <v>3102.25</v>
      </c>
      <c r="M76" s="37">
        <v>3102.25</v>
      </c>
      <c r="N76" s="38">
        <v>3102.25</v>
      </c>
      <c r="O76" s="39">
        <f t="shared" si="1"/>
        <v>3040.205</v>
      </c>
    </row>
    <row r="77" spans="1:15" s="4" customFormat="1" ht="24" customHeight="1">
      <c r="A77" s="30"/>
      <c r="B77" s="25">
        <v>73</v>
      </c>
      <c r="C77" s="26">
        <v>2</v>
      </c>
      <c r="D77" s="27" t="s">
        <v>236</v>
      </c>
      <c r="E77" s="26" t="s">
        <v>237</v>
      </c>
      <c r="F77" s="26" t="s">
        <v>21</v>
      </c>
      <c r="G77" s="28" t="s">
        <v>238</v>
      </c>
      <c r="H77" s="29" t="s">
        <v>239</v>
      </c>
      <c r="I77" s="36" t="s">
        <v>133</v>
      </c>
      <c r="J77" s="26"/>
      <c r="K77" s="26" t="s">
        <v>24</v>
      </c>
      <c r="L77" s="37">
        <v>4675.86</v>
      </c>
      <c r="M77" s="37">
        <v>2475.23</v>
      </c>
      <c r="N77" s="38">
        <v>2475.23</v>
      </c>
      <c r="O77" s="39">
        <f t="shared" si="1"/>
        <v>2425.7254</v>
      </c>
    </row>
    <row r="78" spans="1:15" s="4" customFormat="1" ht="24" customHeight="1">
      <c r="A78" s="30"/>
      <c r="B78" s="25">
        <v>74</v>
      </c>
      <c r="C78" s="26">
        <v>2</v>
      </c>
      <c r="D78" s="27" t="s">
        <v>240</v>
      </c>
      <c r="E78" s="26" t="s">
        <v>241</v>
      </c>
      <c r="F78" s="26" t="s">
        <v>21</v>
      </c>
      <c r="G78" s="28" t="s">
        <v>223</v>
      </c>
      <c r="H78" s="29" t="s">
        <v>242</v>
      </c>
      <c r="I78" s="36" t="s">
        <v>133</v>
      </c>
      <c r="J78" s="26"/>
      <c r="K78" s="26" t="s">
        <v>24</v>
      </c>
      <c r="L78" s="37">
        <v>31905.01</v>
      </c>
      <c r="M78" s="37">
        <v>21905.01</v>
      </c>
      <c r="N78" s="38">
        <v>21730.52</v>
      </c>
      <c r="O78" s="39">
        <f t="shared" si="1"/>
        <v>21295.9096</v>
      </c>
    </row>
    <row r="79" spans="1:15" s="4" customFormat="1" ht="24" customHeight="1">
      <c r="A79" s="30"/>
      <c r="B79" s="25">
        <v>75</v>
      </c>
      <c r="C79" s="26">
        <v>2</v>
      </c>
      <c r="D79" s="27" t="s">
        <v>243</v>
      </c>
      <c r="E79" s="26" t="s">
        <v>179</v>
      </c>
      <c r="F79" s="26" t="s">
        <v>21</v>
      </c>
      <c r="G79" s="28" t="s">
        <v>244</v>
      </c>
      <c r="H79" s="29" t="s">
        <v>245</v>
      </c>
      <c r="I79" s="36" t="s">
        <v>133</v>
      </c>
      <c r="J79" s="26"/>
      <c r="K79" s="26" t="s">
        <v>24</v>
      </c>
      <c r="L79" s="37">
        <v>7953.63</v>
      </c>
      <c r="M79" s="37">
        <v>7953.63</v>
      </c>
      <c r="N79" s="38">
        <v>7953.63</v>
      </c>
      <c r="O79" s="39">
        <f t="shared" si="1"/>
        <v>7794.5574</v>
      </c>
    </row>
    <row r="80" spans="1:15" s="4" customFormat="1" ht="24" customHeight="1">
      <c r="A80" s="30"/>
      <c r="B80" s="25">
        <v>76</v>
      </c>
      <c r="C80" s="26">
        <v>3</v>
      </c>
      <c r="D80" s="27" t="s">
        <v>246</v>
      </c>
      <c r="E80" s="26" t="s">
        <v>247</v>
      </c>
      <c r="F80" s="26" t="s">
        <v>21</v>
      </c>
      <c r="G80" s="28" t="s">
        <v>248</v>
      </c>
      <c r="H80" s="29" t="s">
        <v>249</v>
      </c>
      <c r="I80" s="36" t="s">
        <v>133</v>
      </c>
      <c r="J80" s="26"/>
      <c r="K80" s="26" t="s">
        <v>24</v>
      </c>
      <c r="L80" s="37">
        <v>432.77</v>
      </c>
      <c r="M80" s="37">
        <v>432.77</v>
      </c>
      <c r="N80" s="38">
        <v>394.64</v>
      </c>
      <c r="O80" s="39">
        <f t="shared" si="1"/>
        <v>386.74719999999996</v>
      </c>
    </row>
    <row r="81" spans="1:15" s="4" customFormat="1" ht="24" customHeight="1">
      <c r="A81" s="30"/>
      <c r="B81" s="25">
        <v>77</v>
      </c>
      <c r="C81" s="26">
        <v>3</v>
      </c>
      <c r="D81" s="27" t="s">
        <v>250</v>
      </c>
      <c r="E81" s="26" t="s">
        <v>251</v>
      </c>
      <c r="F81" s="26" t="s">
        <v>40</v>
      </c>
      <c r="G81" s="28" t="s">
        <v>252</v>
      </c>
      <c r="H81" s="29" t="s">
        <v>253</v>
      </c>
      <c r="I81" s="36" t="s">
        <v>133</v>
      </c>
      <c r="J81" s="26"/>
      <c r="K81" s="26" t="s">
        <v>24</v>
      </c>
      <c r="L81" s="37">
        <v>1772.01</v>
      </c>
      <c r="M81" s="37">
        <v>1772.01</v>
      </c>
      <c r="N81" s="38">
        <v>1772.01</v>
      </c>
      <c r="O81" s="39">
        <f t="shared" si="1"/>
        <v>1736.5698</v>
      </c>
    </row>
    <row r="82" spans="1:15" s="4" customFormat="1" ht="24" customHeight="1">
      <c r="A82" s="30"/>
      <c r="B82" s="25">
        <v>78</v>
      </c>
      <c r="C82" s="26">
        <v>3</v>
      </c>
      <c r="D82" s="27" t="s">
        <v>254</v>
      </c>
      <c r="E82" s="26" t="s">
        <v>247</v>
      </c>
      <c r="F82" s="26" t="s">
        <v>21</v>
      </c>
      <c r="G82" s="28" t="s">
        <v>248</v>
      </c>
      <c r="H82" s="29" t="s">
        <v>253</v>
      </c>
      <c r="I82" s="36" t="s">
        <v>133</v>
      </c>
      <c r="J82" s="26"/>
      <c r="K82" s="26" t="s">
        <v>24</v>
      </c>
      <c r="L82" s="37">
        <v>3677.95</v>
      </c>
      <c r="M82" s="37">
        <v>3507.95</v>
      </c>
      <c r="N82" s="38">
        <v>3507.95</v>
      </c>
      <c r="O82" s="39">
        <f t="shared" si="1"/>
        <v>3437.7909999999997</v>
      </c>
    </row>
    <row r="83" spans="1:15" s="4" customFormat="1" ht="24" customHeight="1">
      <c r="A83" s="30"/>
      <c r="B83" s="25">
        <v>79</v>
      </c>
      <c r="C83" s="26">
        <v>3</v>
      </c>
      <c r="D83" s="27" t="s">
        <v>255</v>
      </c>
      <c r="E83" s="26" t="s">
        <v>256</v>
      </c>
      <c r="F83" s="26" t="s">
        <v>21</v>
      </c>
      <c r="G83" s="28" t="s">
        <v>257</v>
      </c>
      <c r="H83" s="29" t="s">
        <v>258</v>
      </c>
      <c r="I83" s="36" t="s">
        <v>133</v>
      </c>
      <c r="J83" s="26"/>
      <c r="K83" s="26" t="s">
        <v>24</v>
      </c>
      <c r="L83" s="37">
        <v>75183.27</v>
      </c>
      <c r="M83" s="37">
        <v>62183.27</v>
      </c>
      <c r="N83" s="38">
        <v>62183.27</v>
      </c>
      <c r="O83" s="39">
        <f t="shared" si="1"/>
        <v>60939.6046</v>
      </c>
    </row>
    <row r="84" spans="1:15" s="4" customFormat="1" ht="24" customHeight="1">
      <c r="A84" s="30"/>
      <c r="B84" s="25">
        <v>80</v>
      </c>
      <c r="C84" s="26">
        <v>1</v>
      </c>
      <c r="D84" s="27" t="s">
        <v>259</v>
      </c>
      <c r="E84" s="26">
        <v>1</v>
      </c>
      <c r="F84" s="26" t="s">
        <v>40</v>
      </c>
      <c r="G84" s="28" t="s">
        <v>260</v>
      </c>
      <c r="H84" s="29">
        <v>43616</v>
      </c>
      <c r="I84" s="36" t="s">
        <v>133</v>
      </c>
      <c r="J84" s="26"/>
      <c r="K84" s="26" t="s">
        <v>24</v>
      </c>
      <c r="L84" s="37">
        <v>667.43</v>
      </c>
      <c r="M84" s="37">
        <v>667.43</v>
      </c>
      <c r="N84" s="38">
        <v>531.89</v>
      </c>
      <c r="O84" s="39">
        <f t="shared" si="1"/>
        <v>521.2522</v>
      </c>
    </row>
    <row r="85" spans="1:15" s="4" customFormat="1" ht="24" customHeight="1">
      <c r="A85" s="30"/>
      <c r="B85" s="25">
        <v>81</v>
      </c>
      <c r="C85" s="26">
        <v>1</v>
      </c>
      <c r="D85" s="27" t="s">
        <v>261</v>
      </c>
      <c r="E85" s="26">
        <v>40</v>
      </c>
      <c r="F85" s="26" t="s">
        <v>21</v>
      </c>
      <c r="G85" s="28" t="s">
        <v>262</v>
      </c>
      <c r="H85" s="29">
        <v>43622</v>
      </c>
      <c r="I85" s="36" t="s">
        <v>133</v>
      </c>
      <c r="J85" s="26"/>
      <c r="K85" s="26" t="s">
        <v>24</v>
      </c>
      <c r="L85" s="37">
        <v>218.56</v>
      </c>
      <c r="M85" s="37">
        <v>218.56</v>
      </c>
      <c r="N85" s="38">
        <v>55.32</v>
      </c>
      <c r="O85" s="39">
        <f t="shared" si="1"/>
        <v>54.2136</v>
      </c>
    </row>
    <row r="86" spans="1:15" s="4" customFormat="1" ht="24" customHeight="1">
      <c r="A86" s="30"/>
      <c r="B86" s="25">
        <v>82</v>
      </c>
      <c r="C86" s="26">
        <v>1</v>
      </c>
      <c r="D86" s="27" t="s">
        <v>263</v>
      </c>
      <c r="E86" s="26">
        <v>32</v>
      </c>
      <c r="F86" s="26" t="s">
        <v>21</v>
      </c>
      <c r="G86" s="28" t="s">
        <v>264</v>
      </c>
      <c r="H86" s="29">
        <v>43672</v>
      </c>
      <c r="I86" s="36" t="s">
        <v>133</v>
      </c>
      <c r="J86" s="26"/>
      <c r="K86" s="26" t="s">
        <v>24</v>
      </c>
      <c r="L86" s="37">
        <v>289.24</v>
      </c>
      <c r="M86" s="37">
        <v>289.24</v>
      </c>
      <c r="N86" s="38">
        <v>289.24</v>
      </c>
      <c r="O86" s="39">
        <f t="shared" si="1"/>
        <v>283.4552</v>
      </c>
    </row>
    <row r="87" spans="1:15" s="4" customFormat="1" ht="24" customHeight="1">
      <c r="A87" s="30"/>
      <c r="B87" s="25">
        <v>83</v>
      </c>
      <c r="C87" s="26">
        <v>1</v>
      </c>
      <c r="D87" s="27" t="s">
        <v>265</v>
      </c>
      <c r="E87" s="26">
        <v>24</v>
      </c>
      <c r="F87" s="26" t="s">
        <v>40</v>
      </c>
      <c r="G87" s="28" t="s">
        <v>264</v>
      </c>
      <c r="H87" s="29">
        <v>43658</v>
      </c>
      <c r="I87" s="36" t="s">
        <v>133</v>
      </c>
      <c r="J87" s="26"/>
      <c r="K87" s="26" t="s">
        <v>24</v>
      </c>
      <c r="L87" s="37">
        <v>180.24</v>
      </c>
      <c r="M87" s="37">
        <v>180.24</v>
      </c>
      <c r="N87" s="38">
        <v>82.21</v>
      </c>
      <c r="O87" s="39">
        <f t="shared" si="1"/>
        <v>80.5658</v>
      </c>
    </row>
    <row r="88" spans="1:15" s="4" customFormat="1" ht="24" customHeight="1">
      <c r="A88" s="30"/>
      <c r="B88" s="25">
        <v>84</v>
      </c>
      <c r="C88" s="26">
        <v>1</v>
      </c>
      <c r="D88" s="27" t="s">
        <v>266</v>
      </c>
      <c r="E88" s="26">
        <v>41</v>
      </c>
      <c r="F88" s="26" t="s">
        <v>21</v>
      </c>
      <c r="G88" s="28" t="s">
        <v>267</v>
      </c>
      <c r="H88" s="29">
        <v>43648</v>
      </c>
      <c r="I88" s="36" t="s">
        <v>133</v>
      </c>
      <c r="J88" s="26"/>
      <c r="K88" s="26" t="s">
        <v>24</v>
      </c>
      <c r="L88" s="37">
        <v>1034.85</v>
      </c>
      <c r="M88" s="37">
        <v>1034.85</v>
      </c>
      <c r="N88" s="38">
        <v>871.61</v>
      </c>
      <c r="O88" s="39">
        <f t="shared" si="1"/>
        <v>854.1778</v>
      </c>
    </row>
    <row r="89" spans="1:15" s="4" customFormat="1" ht="24" customHeight="1">
      <c r="A89" s="30"/>
      <c r="B89" s="25">
        <v>85</v>
      </c>
      <c r="C89" s="26">
        <v>1</v>
      </c>
      <c r="D89" s="27" t="s">
        <v>84</v>
      </c>
      <c r="E89" s="26">
        <v>29</v>
      </c>
      <c r="F89" s="26" t="s">
        <v>21</v>
      </c>
      <c r="G89" s="28" t="s">
        <v>27</v>
      </c>
      <c r="H89" s="29">
        <v>43673</v>
      </c>
      <c r="I89" s="36" t="s">
        <v>133</v>
      </c>
      <c r="J89" s="26" t="s">
        <v>24</v>
      </c>
      <c r="K89" s="26"/>
      <c r="L89" s="37">
        <v>201.24</v>
      </c>
      <c r="M89" s="37">
        <v>201.24</v>
      </c>
      <c r="N89" s="38">
        <v>17</v>
      </c>
      <c r="O89" s="39">
        <f t="shared" si="1"/>
        <v>16.66</v>
      </c>
    </row>
    <row r="90" spans="1:15" s="4" customFormat="1" ht="24" customHeight="1">
      <c r="A90" s="30"/>
      <c r="B90" s="25">
        <v>86</v>
      </c>
      <c r="C90" s="26">
        <v>1</v>
      </c>
      <c r="D90" s="27" t="s">
        <v>268</v>
      </c>
      <c r="E90" s="26">
        <v>55</v>
      </c>
      <c r="F90" s="26" t="s">
        <v>21</v>
      </c>
      <c r="G90" s="28" t="s">
        <v>269</v>
      </c>
      <c r="H90" s="29">
        <v>43706</v>
      </c>
      <c r="I90" s="36" t="s">
        <v>133</v>
      </c>
      <c r="J90" s="26"/>
      <c r="K90" s="26" t="s">
        <v>24</v>
      </c>
      <c r="L90" s="37">
        <v>544.31</v>
      </c>
      <c r="M90" s="37">
        <v>544.31</v>
      </c>
      <c r="N90" s="38">
        <v>381.07</v>
      </c>
      <c r="O90" s="39">
        <f t="shared" si="1"/>
        <v>373.4486</v>
      </c>
    </row>
    <row r="91" spans="1:15" s="4" customFormat="1" ht="24" customHeight="1">
      <c r="A91" s="30"/>
      <c r="B91" s="25">
        <v>87</v>
      </c>
      <c r="C91" s="26">
        <v>1</v>
      </c>
      <c r="D91" s="27" t="s">
        <v>270</v>
      </c>
      <c r="E91" s="26">
        <v>53</v>
      </c>
      <c r="F91" s="26" t="s">
        <v>21</v>
      </c>
      <c r="G91" s="28" t="s">
        <v>264</v>
      </c>
      <c r="H91" s="29">
        <v>43678</v>
      </c>
      <c r="I91" s="36" t="s">
        <v>133</v>
      </c>
      <c r="J91" s="26"/>
      <c r="K91" s="26" t="s">
        <v>24</v>
      </c>
      <c r="L91" s="37">
        <v>303.54</v>
      </c>
      <c r="M91" s="37">
        <v>303.54</v>
      </c>
      <c r="N91" s="38">
        <v>0</v>
      </c>
      <c r="O91" s="39">
        <f t="shared" si="1"/>
        <v>0</v>
      </c>
    </row>
    <row r="92" spans="1:15" s="4" customFormat="1" ht="24" customHeight="1">
      <c r="A92" s="30"/>
      <c r="B92" s="25">
        <v>88</v>
      </c>
      <c r="C92" s="26">
        <v>1</v>
      </c>
      <c r="D92" s="27" t="s">
        <v>84</v>
      </c>
      <c r="E92" s="26">
        <v>25</v>
      </c>
      <c r="F92" s="26" t="s">
        <v>21</v>
      </c>
      <c r="G92" s="28" t="s">
        <v>271</v>
      </c>
      <c r="H92" s="29">
        <v>43721</v>
      </c>
      <c r="I92" s="36" t="s">
        <v>133</v>
      </c>
      <c r="J92" s="26" t="s">
        <v>24</v>
      </c>
      <c r="K92" s="26"/>
      <c r="L92" s="37">
        <v>180.24</v>
      </c>
      <c r="M92" s="37">
        <v>180.24</v>
      </c>
      <c r="N92" s="38">
        <v>17</v>
      </c>
      <c r="O92" s="39">
        <f t="shared" si="1"/>
        <v>16.66</v>
      </c>
    </row>
    <row r="93" spans="1:15" s="4" customFormat="1" ht="24" customHeight="1">
      <c r="A93" s="30"/>
      <c r="B93" s="25">
        <v>89</v>
      </c>
      <c r="C93" s="26">
        <v>1</v>
      </c>
      <c r="D93" s="27" t="s">
        <v>272</v>
      </c>
      <c r="E93" s="26">
        <v>50</v>
      </c>
      <c r="F93" s="26" t="s">
        <v>40</v>
      </c>
      <c r="G93" s="28" t="s">
        <v>264</v>
      </c>
      <c r="H93" s="29">
        <v>43721</v>
      </c>
      <c r="I93" s="36" t="s">
        <v>133</v>
      </c>
      <c r="J93" s="26"/>
      <c r="K93" s="26" t="s">
        <v>24</v>
      </c>
      <c r="L93" s="37">
        <v>303.54</v>
      </c>
      <c r="M93" s="37">
        <v>303.54</v>
      </c>
      <c r="N93" s="38">
        <v>0</v>
      </c>
      <c r="O93" s="39">
        <f t="shared" si="1"/>
        <v>0</v>
      </c>
    </row>
    <row r="94" spans="1:15" s="4" customFormat="1" ht="24" customHeight="1">
      <c r="A94" s="30"/>
      <c r="B94" s="25">
        <v>90</v>
      </c>
      <c r="C94" s="26">
        <v>1</v>
      </c>
      <c r="D94" s="27" t="s">
        <v>273</v>
      </c>
      <c r="E94" s="26">
        <v>45</v>
      </c>
      <c r="F94" s="26" t="s">
        <v>40</v>
      </c>
      <c r="G94" s="28" t="s">
        <v>274</v>
      </c>
      <c r="H94" s="29">
        <v>43723</v>
      </c>
      <c r="I94" s="36" t="s">
        <v>133</v>
      </c>
      <c r="J94" s="26"/>
      <c r="K94" s="26" t="s">
        <v>24</v>
      </c>
      <c r="L94" s="37">
        <v>368.93</v>
      </c>
      <c r="M94" s="37">
        <v>368.93</v>
      </c>
      <c r="N94" s="38">
        <v>0</v>
      </c>
      <c r="O94" s="39">
        <f t="shared" si="1"/>
        <v>0</v>
      </c>
    </row>
    <row r="95" spans="1:15" s="4" customFormat="1" ht="24" customHeight="1">
      <c r="A95" s="30"/>
      <c r="B95" s="25">
        <v>91</v>
      </c>
      <c r="C95" s="26">
        <v>1</v>
      </c>
      <c r="D95" s="27" t="s">
        <v>84</v>
      </c>
      <c r="E95" s="26">
        <v>50</v>
      </c>
      <c r="F95" s="26" t="s">
        <v>21</v>
      </c>
      <c r="G95" s="28" t="s">
        <v>271</v>
      </c>
      <c r="H95" s="29">
        <v>43717</v>
      </c>
      <c r="I95" s="36" t="s">
        <v>133</v>
      </c>
      <c r="J95" s="26" t="s">
        <v>24</v>
      </c>
      <c r="K95" s="26"/>
      <c r="L95" s="37">
        <v>180.24</v>
      </c>
      <c r="M95" s="37">
        <v>180.24</v>
      </c>
      <c r="N95" s="38">
        <v>17</v>
      </c>
      <c r="O95" s="39">
        <f t="shared" si="1"/>
        <v>16.66</v>
      </c>
    </row>
    <row r="96" spans="1:15" s="4" customFormat="1" ht="24" customHeight="1">
      <c r="A96" s="30"/>
      <c r="B96" s="25">
        <v>92</v>
      </c>
      <c r="C96" s="26">
        <v>1</v>
      </c>
      <c r="D96" s="27" t="s">
        <v>275</v>
      </c>
      <c r="E96" s="26">
        <v>35</v>
      </c>
      <c r="F96" s="26" t="s">
        <v>21</v>
      </c>
      <c r="G96" s="28" t="s">
        <v>271</v>
      </c>
      <c r="H96" s="29">
        <v>43718</v>
      </c>
      <c r="I96" s="36" t="s">
        <v>133</v>
      </c>
      <c r="J96" s="26"/>
      <c r="K96" s="26" t="s">
        <v>24</v>
      </c>
      <c r="L96" s="37">
        <v>184.44</v>
      </c>
      <c r="M96" s="37">
        <v>184.44</v>
      </c>
      <c r="N96" s="38">
        <v>17</v>
      </c>
      <c r="O96" s="39">
        <f t="shared" si="1"/>
        <v>16.66</v>
      </c>
    </row>
    <row r="97" spans="1:15" s="4" customFormat="1" ht="24" customHeight="1">
      <c r="A97" s="30"/>
      <c r="B97" s="25">
        <v>93</v>
      </c>
      <c r="C97" s="26">
        <v>1</v>
      </c>
      <c r="D97" s="27" t="s">
        <v>276</v>
      </c>
      <c r="E97" s="26">
        <v>39</v>
      </c>
      <c r="F97" s="26" t="s">
        <v>40</v>
      </c>
      <c r="G97" s="28" t="s">
        <v>264</v>
      </c>
      <c r="H97" s="29">
        <v>43757</v>
      </c>
      <c r="I97" s="36" t="s">
        <v>133</v>
      </c>
      <c r="J97" s="26"/>
      <c r="K97" s="26" t="s">
        <v>24</v>
      </c>
      <c r="L97" s="37">
        <v>261.54</v>
      </c>
      <c r="M97" s="37">
        <v>261.54</v>
      </c>
      <c r="N97" s="38">
        <v>261.54</v>
      </c>
      <c r="O97" s="39">
        <f t="shared" si="1"/>
        <v>256.30920000000003</v>
      </c>
    </row>
    <row r="98" spans="1:15" s="4" customFormat="1" ht="24" customHeight="1">
      <c r="A98" s="30"/>
      <c r="B98" s="25">
        <v>94</v>
      </c>
      <c r="C98" s="26">
        <v>1</v>
      </c>
      <c r="D98" s="27" t="s">
        <v>277</v>
      </c>
      <c r="E98" s="26">
        <v>42</v>
      </c>
      <c r="F98" s="26" t="s">
        <v>21</v>
      </c>
      <c r="G98" s="28" t="s">
        <v>264</v>
      </c>
      <c r="H98" s="29">
        <v>43767</v>
      </c>
      <c r="I98" s="36" t="s">
        <v>133</v>
      </c>
      <c r="J98" s="26"/>
      <c r="K98" s="26" t="s">
        <v>24</v>
      </c>
      <c r="L98" s="37">
        <v>303.54</v>
      </c>
      <c r="M98" s="37">
        <v>303.54</v>
      </c>
      <c r="N98" s="38">
        <v>303.54</v>
      </c>
      <c r="O98" s="39">
        <f t="shared" si="1"/>
        <v>297.4692</v>
      </c>
    </row>
    <row r="99" spans="1:15" s="4" customFormat="1" ht="24" customHeight="1">
      <c r="A99" s="30"/>
      <c r="B99" s="25">
        <v>95</v>
      </c>
      <c r="C99" s="26">
        <v>1</v>
      </c>
      <c r="D99" s="27" t="s">
        <v>84</v>
      </c>
      <c r="E99" s="26">
        <v>50</v>
      </c>
      <c r="F99" s="26" t="s">
        <v>21</v>
      </c>
      <c r="G99" s="28" t="s">
        <v>278</v>
      </c>
      <c r="H99" s="29">
        <v>43762</v>
      </c>
      <c r="I99" s="36" t="s">
        <v>133</v>
      </c>
      <c r="J99" s="26" t="s">
        <v>24</v>
      </c>
      <c r="K99" s="26"/>
      <c r="L99" s="37">
        <v>151.11</v>
      </c>
      <c r="M99" s="37">
        <v>151.11</v>
      </c>
      <c r="N99" s="38">
        <v>151.11</v>
      </c>
      <c r="O99" s="39">
        <f t="shared" si="1"/>
        <v>148.08780000000002</v>
      </c>
    </row>
    <row r="100" spans="1:15" s="4" customFormat="1" ht="24" customHeight="1">
      <c r="A100" s="30"/>
      <c r="B100" s="25">
        <v>96</v>
      </c>
      <c r="C100" s="26">
        <v>1</v>
      </c>
      <c r="D100" s="27" t="s">
        <v>279</v>
      </c>
      <c r="E100" s="26">
        <v>25</v>
      </c>
      <c r="F100" s="26" t="s">
        <v>21</v>
      </c>
      <c r="G100" s="28" t="s">
        <v>280</v>
      </c>
      <c r="H100" s="29">
        <v>43785</v>
      </c>
      <c r="I100" s="36" t="s">
        <v>133</v>
      </c>
      <c r="J100" s="26"/>
      <c r="K100" s="26" t="s">
        <v>24</v>
      </c>
      <c r="L100" s="37">
        <v>268.24</v>
      </c>
      <c r="M100" s="37">
        <v>268.24</v>
      </c>
      <c r="N100" s="38">
        <v>268.24</v>
      </c>
      <c r="O100" s="39">
        <f t="shared" si="1"/>
        <v>262.8752</v>
      </c>
    </row>
    <row r="101" spans="1:15" s="4" customFormat="1" ht="24" customHeight="1">
      <c r="A101" s="30"/>
      <c r="B101" s="25">
        <v>97</v>
      </c>
      <c r="C101" s="26">
        <v>1</v>
      </c>
      <c r="D101" s="27" t="s">
        <v>281</v>
      </c>
      <c r="E101" s="26">
        <v>22</v>
      </c>
      <c r="F101" s="26" t="s">
        <v>40</v>
      </c>
      <c r="G101" s="28" t="s">
        <v>280</v>
      </c>
      <c r="H101" s="29">
        <v>43785</v>
      </c>
      <c r="I101" s="36" t="s">
        <v>133</v>
      </c>
      <c r="J101" s="26"/>
      <c r="K101" s="26" t="s">
        <v>24</v>
      </c>
      <c r="L101" s="37">
        <v>268.24</v>
      </c>
      <c r="M101" s="37">
        <v>268.24</v>
      </c>
      <c r="N101" s="38">
        <v>0</v>
      </c>
      <c r="O101" s="39">
        <f t="shared" si="1"/>
        <v>0</v>
      </c>
    </row>
    <row r="102" spans="1:15" s="4" customFormat="1" ht="24" customHeight="1">
      <c r="A102" s="30"/>
      <c r="B102" s="25">
        <v>98</v>
      </c>
      <c r="C102" s="26">
        <v>1</v>
      </c>
      <c r="D102" s="27" t="s">
        <v>84</v>
      </c>
      <c r="E102" s="26">
        <v>50</v>
      </c>
      <c r="F102" s="26" t="s">
        <v>21</v>
      </c>
      <c r="G102" s="28" t="s">
        <v>282</v>
      </c>
      <c r="H102" s="29">
        <v>43784</v>
      </c>
      <c r="I102" s="36" t="s">
        <v>283</v>
      </c>
      <c r="J102" s="13"/>
      <c r="K102" s="26" t="s">
        <v>24</v>
      </c>
      <c r="L102" s="37">
        <v>683.06</v>
      </c>
      <c r="M102" s="37">
        <v>530.25</v>
      </c>
      <c r="N102" s="38">
        <v>530.25</v>
      </c>
      <c r="O102" s="39">
        <f t="shared" si="1"/>
        <v>519.645</v>
      </c>
    </row>
    <row r="103" spans="1:15" s="4" customFormat="1" ht="24" customHeight="1">
      <c r="A103" s="30"/>
      <c r="B103" s="25">
        <v>99</v>
      </c>
      <c r="C103" s="26">
        <v>1</v>
      </c>
      <c r="D103" s="27" t="s">
        <v>284</v>
      </c>
      <c r="E103" s="26">
        <v>55</v>
      </c>
      <c r="F103" s="26" t="s">
        <v>21</v>
      </c>
      <c r="G103" s="28" t="s">
        <v>285</v>
      </c>
      <c r="H103" s="29">
        <v>43618</v>
      </c>
      <c r="I103" s="36" t="s">
        <v>283</v>
      </c>
      <c r="J103" s="26"/>
      <c r="K103" s="26" t="s">
        <v>24</v>
      </c>
      <c r="L103" s="37">
        <v>241304.24</v>
      </c>
      <c r="M103" s="37">
        <v>92557.01</v>
      </c>
      <c r="N103" s="38">
        <v>7266.94</v>
      </c>
      <c r="O103" s="39">
        <f t="shared" si="1"/>
        <v>7121.601199999999</v>
      </c>
    </row>
    <row r="104" spans="1:15" s="4" customFormat="1" ht="24" customHeight="1">
      <c r="A104" s="30"/>
      <c r="B104" s="25">
        <v>100</v>
      </c>
      <c r="C104" s="26">
        <v>1</v>
      </c>
      <c r="D104" s="27" t="s">
        <v>286</v>
      </c>
      <c r="E104" s="26">
        <v>41</v>
      </c>
      <c r="F104" s="26" t="s">
        <v>21</v>
      </c>
      <c r="G104" s="28" t="s">
        <v>287</v>
      </c>
      <c r="H104" s="29">
        <v>43690</v>
      </c>
      <c r="I104" s="36" t="s">
        <v>283</v>
      </c>
      <c r="J104" s="26"/>
      <c r="K104" s="26" t="s">
        <v>24</v>
      </c>
      <c r="L104" s="37">
        <v>11004.39</v>
      </c>
      <c r="M104" s="37">
        <v>6004.39</v>
      </c>
      <c r="N104" s="38">
        <v>5984.34</v>
      </c>
      <c r="O104" s="39">
        <f t="shared" si="1"/>
        <v>5864.6532</v>
      </c>
    </row>
    <row r="105" spans="1:15" s="4" customFormat="1" ht="24" customHeight="1">
      <c r="A105" s="30"/>
      <c r="B105" s="25">
        <v>101</v>
      </c>
      <c r="C105" s="26">
        <v>1</v>
      </c>
      <c r="D105" s="27" t="s">
        <v>288</v>
      </c>
      <c r="E105" s="26">
        <v>27</v>
      </c>
      <c r="F105" s="26" t="s">
        <v>21</v>
      </c>
      <c r="G105" s="28" t="s">
        <v>289</v>
      </c>
      <c r="H105" s="29">
        <v>43727</v>
      </c>
      <c r="I105" s="36" t="s">
        <v>283</v>
      </c>
      <c r="J105" s="26"/>
      <c r="K105" s="26" t="s">
        <v>24</v>
      </c>
      <c r="L105" s="37">
        <v>6002.09</v>
      </c>
      <c r="M105" s="37">
        <v>4002.09</v>
      </c>
      <c r="N105" s="38">
        <v>3531.47</v>
      </c>
      <c r="O105" s="39">
        <f t="shared" si="1"/>
        <v>3460.8405999999995</v>
      </c>
    </row>
    <row r="106" spans="1:15" s="4" customFormat="1" ht="24" customHeight="1">
      <c r="A106" s="30"/>
      <c r="B106" s="25">
        <v>102</v>
      </c>
      <c r="C106" s="26">
        <v>3</v>
      </c>
      <c r="D106" s="27" t="s">
        <v>290</v>
      </c>
      <c r="E106" s="26">
        <v>1</v>
      </c>
      <c r="F106" s="26" t="s">
        <v>40</v>
      </c>
      <c r="G106" s="28" t="s">
        <v>291</v>
      </c>
      <c r="H106" s="29" t="s">
        <v>292</v>
      </c>
      <c r="I106" s="36" t="s">
        <v>293</v>
      </c>
      <c r="J106" s="26"/>
      <c r="K106" s="26" t="s">
        <v>24</v>
      </c>
      <c r="L106" s="37">
        <v>287354.97</v>
      </c>
      <c r="M106" s="37">
        <v>32877.159999999974</v>
      </c>
      <c r="N106" s="38">
        <v>22709.7</v>
      </c>
      <c r="O106" s="39">
        <f t="shared" si="1"/>
        <v>22255.506</v>
      </c>
    </row>
    <row r="107" spans="1:15" s="4" customFormat="1" ht="24" customHeight="1">
      <c r="A107" s="30"/>
      <c r="B107" s="25">
        <v>103</v>
      </c>
      <c r="C107" s="26">
        <v>3</v>
      </c>
      <c r="D107" s="27" t="s">
        <v>294</v>
      </c>
      <c r="E107" s="26">
        <v>1</v>
      </c>
      <c r="F107" s="26" t="s">
        <v>40</v>
      </c>
      <c r="G107" s="28" t="s">
        <v>295</v>
      </c>
      <c r="H107" s="29" t="s">
        <v>296</v>
      </c>
      <c r="I107" s="36" t="s">
        <v>293</v>
      </c>
      <c r="J107" s="26"/>
      <c r="K107" s="26" t="s">
        <v>24</v>
      </c>
      <c r="L107" s="37">
        <v>534105.24</v>
      </c>
      <c r="M107" s="37">
        <v>244605.24</v>
      </c>
      <c r="N107" s="38">
        <v>188070.44</v>
      </c>
      <c r="O107" s="39">
        <f t="shared" si="1"/>
        <v>184309.0312</v>
      </c>
    </row>
    <row r="108" spans="1:15" s="4" customFormat="1" ht="24" customHeight="1">
      <c r="A108" s="30"/>
      <c r="B108" s="25">
        <v>104</v>
      </c>
      <c r="C108" s="26">
        <v>3</v>
      </c>
      <c r="D108" s="27" t="s">
        <v>297</v>
      </c>
      <c r="E108" s="26">
        <v>2</v>
      </c>
      <c r="F108" s="26" t="s">
        <v>40</v>
      </c>
      <c r="G108" s="28" t="s">
        <v>298</v>
      </c>
      <c r="H108" s="29" t="s">
        <v>299</v>
      </c>
      <c r="I108" s="36" t="s">
        <v>293</v>
      </c>
      <c r="J108" s="26"/>
      <c r="K108" s="26" t="s">
        <v>24</v>
      </c>
      <c r="L108" s="37">
        <v>639750.78</v>
      </c>
      <c r="M108" s="37">
        <v>489750.78</v>
      </c>
      <c r="N108" s="38">
        <v>403158.46</v>
      </c>
      <c r="O108" s="39">
        <f t="shared" si="1"/>
        <v>395095.2908</v>
      </c>
    </row>
    <row r="109" spans="1:15" s="4" customFormat="1" ht="24" customHeight="1">
      <c r="A109" s="30"/>
      <c r="B109" s="25">
        <v>105</v>
      </c>
      <c r="C109" s="26">
        <v>3</v>
      </c>
      <c r="D109" s="27" t="s">
        <v>300</v>
      </c>
      <c r="E109" s="26">
        <v>1</v>
      </c>
      <c r="F109" s="26" t="s">
        <v>40</v>
      </c>
      <c r="G109" s="28" t="s">
        <v>301</v>
      </c>
      <c r="H109" s="29" t="s">
        <v>302</v>
      </c>
      <c r="I109" s="36" t="s">
        <v>293</v>
      </c>
      <c r="J109" s="26"/>
      <c r="K109" s="26" t="s">
        <v>24</v>
      </c>
      <c r="L109" s="37">
        <v>19878</v>
      </c>
      <c r="M109" s="37">
        <v>19878</v>
      </c>
      <c r="N109" s="38">
        <v>0</v>
      </c>
      <c r="O109" s="39">
        <f t="shared" si="1"/>
        <v>0</v>
      </c>
    </row>
    <row r="110" spans="1:15" s="4" customFormat="1" ht="24" customHeight="1">
      <c r="A110" s="30"/>
      <c r="B110" s="25">
        <v>106</v>
      </c>
      <c r="C110" s="26">
        <v>3</v>
      </c>
      <c r="D110" s="27" t="s">
        <v>303</v>
      </c>
      <c r="E110" s="26">
        <v>9</v>
      </c>
      <c r="F110" s="26" t="s">
        <v>21</v>
      </c>
      <c r="G110" s="28" t="s">
        <v>304</v>
      </c>
      <c r="H110" s="29" t="s">
        <v>305</v>
      </c>
      <c r="I110" s="36" t="s">
        <v>293</v>
      </c>
      <c r="J110" s="26"/>
      <c r="K110" s="26" t="s">
        <v>24</v>
      </c>
      <c r="L110" s="37">
        <v>36537.88</v>
      </c>
      <c r="M110" s="37">
        <v>16537.88</v>
      </c>
      <c r="N110" s="38">
        <v>0</v>
      </c>
      <c r="O110" s="39">
        <f t="shared" si="1"/>
        <v>0</v>
      </c>
    </row>
    <row r="111" spans="1:15" s="4" customFormat="1" ht="24" customHeight="1">
      <c r="A111" s="30"/>
      <c r="B111" s="25">
        <v>107</v>
      </c>
      <c r="C111" s="26">
        <v>3</v>
      </c>
      <c r="D111" s="27" t="s">
        <v>306</v>
      </c>
      <c r="E111" s="26">
        <v>1</v>
      </c>
      <c r="F111" s="26" t="s">
        <v>21</v>
      </c>
      <c r="G111" s="28" t="s">
        <v>307</v>
      </c>
      <c r="H111" s="29" t="s">
        <v>308</v>
      </c>
      <c r="I111" s="36" t="s">
        <v>293</v>
      </c>
      <c r="J111" s="26"/>
      <c r="K111" s="26" t="s">
        <v>24</v>
      </c>
      <c r="L111" s="37">
        <v>29948.5</v>
      </c>
      <c r="M111" s="37">
        <v>29948.5</v>
      </c>
      <c r="N111" s="38">
        <v>0</v>
      </c>
      <c r="O111" s="39">
        <f t="shared" si="1"/>
        <v>0</v>
      </c>
    </row>
    <row r="112" spans="1:15" s="4" customFormat="1" ht="24" customHeight="1">
      <c r="A112" s="30"/>
      <c r="B112" s="25">
        <v>108</v>
      </c>
      <c r="C112" s="26">
        <v>3</v>
      </c>
      <c r="D112" s="27" t="s">
        <v>309</v>
      </c>
      <c r="E112" s="26">
        <v>10</v>
      </c>
      <c r="F112" s="26" t="s">
        <v>21</v>
      </c>
      <c r="G112" s="28" t="s">
        <v>310</v>
      </c>
      <c r="H112" s="29" t="s">
        <v>311</v>
      </c>
      <c r="I112" s="36" t="s">
        <v>293</v>
      </c>
      <c r="J112" s="26"/>
      <c r="K112" s="26" t="s">
        <v>24</v>
      </c>
      <c r="L112" s="37">
        <v>15599.97</v>
      </c>
      <c r="M112" s="37">
        <v>15599.97</v>
      </c>
      <c r="N112" s="38">
        <v>0</v>
      </c>
      <c r="O112" s="39">
        <f t="shared" si="1"/>
        <v>0</v>
      </c>
    </row>
    <row r="113" spans="1:15" s="4" customFormat="1" ht="24" customHeight="1">
      <c r="A113" s="30"/>
      <c r="B113" s="25">
        <v>109</v>
      </c>
      <c r="C113" s="26">
        <v>3</v>
      </c>
      <c r="D113" s="27" t="s">
        <v>312</v>
      </c>
      <c r="E113" s="26">
        <v>15</v>
      </c>
      <c r="F113" s="26" t="s">
        <v>21</v>
      </c>
      <c r="G113" s="28" t="s">
        <v>313</v>
      </c>
      <c r="H113" s="29" t="s">
        <v>314</v>
      </c>
      <c r="I113" s="36" t="s">
        <v>293</v>
      </c>
      <c r="J113" s="26"/>
      <c r="K113" s="26" t="s">
        <v>24</v>
      </c>
      <c r="L113" s="37">
        <v>216052.48</v>
      </c>
      <c r="M113" s="37">
        <v>216052.48</v>
      </c>
      <c r="N113" s="38">
        <v>0</v>
      </c>
      <c r="O113" s="39">
        <f t="shared" si="1"/>
        <v>0</v>
      </c>
    </row>
    <row r="114" spans="1:15" s="4" customFormat="1" ht="24" customHeight="1">
      <c r="A114" s="30"/>
      <c r="B114" s="25">
        <v>110</v>
      </c>
      <c r="C114" s="26">
        <v>3</v>
      </c>
      <c r="D114" s="27" t="s">
        <v>315</v>
      </c>
      <c r="E114" s="26">
        <v>2</v>
      </c>
      <c r="F114" s="26" t="s">
        <v>40</v>
      </c>
      <c r="G114" s="28" t="s">
        <v>316</v>
      </c>
      <c r="H114" s="29" t="s">
        <v>317</v>
      </c>
      <c r="I114" s="36" t="s">
        <v>293</v>
      </c>
      <c r="J114" s="26"/>
      <c r="K114" s="26" t="s">
        <v>24</v>
      </c>
      <c r="L114" s="37">
        <v>30000</v>
      </c>
      <c r="M114" s="37">
        <v>30000</v>
      </c>
      <c r="N114" s="38">
        <v>25237.08</v>
      </c>
      <c r="O114" s="39">
        <f t="shared" si="1"/>
        <v>24732.3384</v>
      </c>
    </row>
    <row r="115" spans="1:15" s="4" customFormat="1" ht="24" customHeight="1">
      <c r="A115" s="30"/>
      <c r="B115" s="25">
        <v>111</v>
      </c>
      <c r="C115" s="26">
        <v>3</v>
      </c>
      <c r="D115" s="27" t="s">
        <v>318</v>
      </c>
      <c r="E115" s="26">
        <v>6</v>
      </c>
      <c r="F115" s="26" t="s">
        <v>40</v>
      </c>
      <c r="G115" s="28" t="s">
        <v>304</v>
      </c>
      <c r="H115" s="29" t="s">
        <v>319</v>
      </c>
      <c r="I115" s="36" t="s">
        <v>293</v>
      </c>
      <c r="J115" s="26"/>
      <c r="K115" s="26" t="s">
        <v>24</v>
      </c>
      <c r="L115" s="37">
        <v>21000</v>
      </c>
      <c r="M115" s="37">
        <v>21000</v>
      </c>
      <c r="N115" s="38">
        <v>0</v>
      </c>
      <c r="O115" s="39">
        <f t="shared" si="1"/>
        <v>0</v>
      </c>
    </row>
    <row r="116" spans="1:15" s="4" customFormat="1" ht="24" customHeight="1">
      <c r="A116" s="30"/>
      <c r="B116" s="25">
        <v>112</v>
      </c>
      <c r="C116" s="26">
        <v>3</v>
      </c>
      <c r="D116" s="27" t="s">
        <v>320</v>
      </c>
      <c r="E116" s="26">
        <v>1</v>
      </c>
      <c r="F116" s="26" t="s">
        <v>21</v>
      </c>
      <c r="G116" s="28" t="s">
        <v>321</v>
      </c>
      <c r="H116" s="29" t="s">
        <v>322</v>
      </c>
      <c r="I116" s="36" t="s">
        <v>293</v>
      </c>
      <c r="J116" s="26"/>
      <c r="K116" s="26" t="s">
        <v>24</v>
      </c>
      <c r="L116" s="37">
        <v>30000</v>
      </c>
      <c r="M116" s="37">
        <v>30000</v>
      </c>
      <c r="N116" s="38">
        <v>29509.28</v>
      </c>
      <c r="O116" s="39">
        <f t="shared" si="1"/>
        <v>28919.094399999998</v>
      </c>
    </row>
    <row r="117" spans="1:15" s="4" customFormat="1" ht="24" customHeight="1">
      <c r="A117" s="30"/>
      <c r="B117" s="25">
        <v>113</v>
      </c>
      <c r="C117" s="26">
        <v>3</v>
      </c>
      <c r="D117" s="27" t="s">
        <v>323</v>
      </c>
      <c r="E117" s="26">
        <v>4</v>
      </c>
      <c r="F117" s="26" t="s">
        <v>21</v>
      </c>
      <c r="G117" s="28" t="s">
        <v>298</v>
      </c>
      <c r="H117" s="29" t="s">
        <v>324</v>
      </c>
      <c r="I117" s="36" t="s">
        <v>293</v>
      </c>
      <c r="J117" s="26"/>
      <c r="K117" s="26" t="s">
        <v>24</v>
      </c>
      <c r="L117" s="37">
        <v>221677.72</v>
      </c>
      <c r="M117" s="37">
        <v>57330.76</v>
      </c>
      <c r="N117" s="38">
        <v>36948.22</v>
      </c>
      <c r="O117" s="39">
        <f t="shared" si="1"/>
        <v>36209.255600000004</v>
      </c>
    </row>
    <row r="118" spans="1:15" s="4" customFormat="1" ht="24" customHeight="1">
      <c r="A118" s="30"/>
      <c r="B118" s="25">
        <v>114</v>
      </c>
      <c r="C118" s="26">
        <v>3</v>
      </c>
      <c r="D118" s="27" t="s">
        <v>325</v>
      </c>
      <c r="E118" s="26">
        <v>15</v>
      </c>
      <c r="F118" s="26" t="s">
        <v>21</v>
      </c>
      <c r="G118" s="28" t="s">
        <v>326</v>
      </c>
      <c r="H118" s="29" t="s">
        <v>327</v>
      </c>
      <c r="I118" s="36" t="s">
        <v>293</v>
      </c>
      <c r="J118" s="26"/>
      <c r="K118" s="26" t="s">
        <v>24</v>
      </c>
      <c r="L118" s="37">
        <v>28685.42</v>
      </c>
      <c r="M118" s="37">
        <v>28685.42</v>
      </c>
      <c r="N118" s="38">
        <v>28665.55</v>
      </c>
      <c r="O118" s="39">
        <f t="shared" si="1"/>
        <v>28092.238999999998</v>
      </c>
    </row>
    <row r="119" spans="1:15" s="4" customFormat="1" ht="24" customHeight="1">
      <c r="A119" s="30"/>
      <c r="B119" s="25">
        <v>115</v>
      </c>
      <c r="C119" s="26">
        <v>3</v>
      </c>
      <c r="D119" s="27" t="s">
        <v>328</v>
      </c>
      <c r="E119" s="26">
        <v>5</v>
      </c>
      <c r="F119" s="26" t="s">
        <v>40</v>
      </c>
      <c r="G119" s="28" t="s">
        <v>329</v>
      </c>
      <c r="H119" s="29" t="s">
        <v>330</v>
      </c>
      <c r="I119" s="36" t="s">
        <v>293</v>
      </c>
      <c r="J119" s="26"/>
      <c r="K119" s="26" t="s">
        <v>24</v>
      </c>
      <c r="L119" s="37">
        <v>424962.74</v>
      </c>
      <c r="M119" s="37">
        <v>424962.74</v>
      </c>
      <c r="N119" s="38">
        <v>345266.22</v>
      </c>
      <c r="O119" s="39">
        <f t="shared" si="1"/>
        <v>338360.8956</v>
      </c>
    </row>
    <row r="120" spans="1:15" s="4" customFormat="1" ht="24" customHeight="1">
      <c r="A120" s="30"/>
      <c r="B120" s="25">
        <v>116</v>
      </c>
      <c r="C120" s="26">
        <v>3</v>
      </c>
      <c r="D120" s="27" t="s">
        <v>331</v>
      </c>
      <c r="E120" s="26">
        <v>1</v>
      </c>
      <c r="F120" s="26" t="s">
        <v>21</v>
      </c>
      <c r="G120" s="28" t="s">
        <v>332</v>
      </c>
      <c r="H120" s="29" t="s">
        <v>333</v>
      </c>
      <c r="I120" s="36" t="s">
        <v>293</v>
      </c>
      <c r="J120" s="26"/>
      <c r="K120" s="26" t="s">
        <v>24</v>
      </c>
      <c r="L120" s="37">
        <v>153576.59</v>
      </c>
      <c r="M120" s="37">
        <v>43576.59</v>
      </c>
      <c r="N120" s="38">
        <v>0</v>
      </c>
      <c r="O120" s="39">
        <f t="shared" si="1"/>
        <v>0</v>
      </c>
    </row>
    <row r="121" spans="1:15" s="4" customFormat="1" ht="24" customHeight="1">
      <c r="A121" s="30"/>
      <c r="B121" s="25">
        <v>117</v>
      </c>
      <c r="C121" s="26">
        <v>3</v>
      </c>
      <c r="D121" s="27" t="s">
        <v>334</v>
      </c>
      <c r="E121" s="26">
        <v>1</v>
      </c>
      <c r="F121" s="26" t="s">
        <v>21</v>
      </c>
      <c r="G121" s="28" t="s">
        <v>335</v>
      </c>
      <c r="H121" s="29" t="s">
        <v>336</v>
      </c>
      <c r="I121" s="36" t="s">
        <v>293</v>
      </c>
      <c r="J121" s="26"/>
      <c r="K121" s="26" t="s">
        <v>24</v>
      </c>
      <c r="L121" s="37">
        <v>30000</v>
      </c>
      <c r="M121" s="37">
        <v>30000</v>
      </c>
      <c r="N121" s="38">
        <v>29524.13</v>
      </c>
      <c r="O121" s="39">
        <f t="shared" si="1"/>
        <v>28933.6474</v>
      </c>
    </row>
    <row r="122" spans="1:15" s="4" customFormat="1" ht="24" customHeight="1">
      <c r="A122" s="30"/>
      <c r="B122" s="25">
        <v>118</v>
      </c>
      <c r="C122" s="26">
        <v>3</v>
      </c>
      <c r="D122" s="27" t="s">
        <v>337</v>
      </c>
      <c r="E122" s="26">
        <v>6</v>
      </c>
      <c r="F122" s="26" t="s">
        <v>40</v>
      </c>
      <c r="G122" s="28" t="s">
        <v>338</v>
      </c>
      <c r="H122" s="29" t="s">
        <v>339</v>
      </c>
      <c r="I122" s="36" t="s">
        <v>293</v>
      </c>
      <c r="J122" s="26"/>
      <c r="K122" s="26" t="s">
        <v>24</v>
      </c>
      <c r="L122" s="37">
        <v>37619.48</v>
      </c>
      <c r="M122" s="37">
        <v>37619.48</v>
      </c>
      <c r="N122" s="38">
        <v>18641.57</v>
      </c>
      <c r="O122" s="39">
        <f t="shared" si="1"/>
        <v>18268.7386</v>
      </c>
    </row>
    <row r="123" spans="1:15" s="4" customFormat="1" ht="24" customHeight="1">
      <c r="A123" s="30"/>
      <c r="B123" s="25">
        <v>119</v>
      </c>
      <c r="C123" s="26">
        <v>1</v>
      </c>
      <c r="D123" s="27" t="s">
        <v>340</v>
      </c>
      <c r="E123" s="26">
        <v>28</v>
      </c>
      <c r="F123" s="26" t="s">
        <v>21</v>
      </c>
      <c r="G123" s="28" t="s">
        <v>341</v>
      </c>
      <c r="H123" s="29">
        <v>43633</v>
      </c>
      <c r="I123" s="36" t="s">
        <v>342</v>
      </c>
      <c r="J123" s="26"/>
      <c r="K123" s="26" t="s">
        <v>24</v>
      </c>
      <c r="L123" s="37">
        <v>3432.5</v>
      </c>
      <c r="M123" s="37">
        <v>360.5</v>
      </c>
      <c r="N123" s="38">
        <v>360.5</v>
      </c>
      <c r="O123" s="39">
        <f t="shared" si="1"/>
        <v>353.29</v>
      </c>
    </row>
    <row r="124" spans="1:15" s="4" customFormat="1" ht="24" customHeight="1">
      <c r="A124" s="30"/>
      <c r="B124" s="25">
        <v>120</v>
      </c>
      <c r="C124" s="26">
        <v>1</v>
      </c>
      <c r="D124" s="27" t="s">
        <v>343</v>
      </c>
      <c r="E124" s="26">
        <v>77</v>
      </c>
      <c r="F124" s="26" t="s">
        <v>40</v>
      </c>
      <c r="G124" s="28" t="s">
        <v>344</v>
      </c>
      <c r="H124" s="29">
        <v>42536</v>
      </c>
      <c r="I124" s="36" t="s">
        <v>342</v>
      </c>
      <c r="J124" s="26"/>
      <c r="K124" s="26" t="s">
        <v>24</v>
      </c>
      <c r="L124" s="37">
        <v>44036.23</v>
      </c>
      <c r="M124" s="37">
        <v>22223.24</v>
      </c>
      <c r="N124" s="38">
        <v>0</v>
      </c>
      <c r="O124" s="39">
        <f t="shared" si="1"/>
        <v>0</v>
      </c>
    </row>
    <row r="125" spans="1:15" s="4" customFormat="1" ht="24" customHeight="1">
      <c r="A125" s="30"/>
      <c r="B125" s="25">
        <v>121</v>
      </c>
      <c r="C125" s="26">
        <v>1</v>
      </c>
      <c r="D125" s="27" t="s">
        <v>345</v>
      </c>
      <c r="E125" s="26">
        <v>48</v>
      </c>
      <c r="F125" s="26" t="s">
        <v>21</v>
      </c>
      <c r="G125" s="28" t="s">
        <v>298</v>
      </c>
      <c r="H125" s="29">
        <v>43592</v>
      </c>
      <c r="I125" s="36" t="s">
        <v>342</v>
      </c>
      <c r="J125" s="26"/>
      <c r="K125" s="26" t="s">
        <v>24</v>
      </c>
      <c r="L125" s="37">
        <v>206369.23</v>
      </c>
      <c r="M125" s="37">
        <v>7612.67</v>
      </c>
      <c r="N125" s="38">
        <v>0</v>
      </c>
      <c r="O125" s="39">
        <f t="shared" si="1"/>
        <v>0</v>
      </c>
    </row>
    <row r="126" spans="1:15" s="4" customFormat="1" ht="24" customHeight="1">
      <c r="A126" s="30"/>
      <c r="B126" s="25">
        <v>122</v>
      </c>
      <c r="C126" s="26">
        <v>1</v>
      </c>
      <c r="D126" s="27" t="s">
        <v>346</v>
      </c>
      <c r="E126" s="26">
        <v>34</v>
      </c>
      <c r="F126" s="26" t="s">
        <v>40</v>
      </c>
      <c r="G126" s="28" t="s">
        <v>347</v>
      </c>
      <c r="H126" s="29">
        <v>43606</v>
      </c>
      <c r="I126" s="36" t="s">
        <v>342</v>
      </c>
      <c r="J126" s="26"/>
      <c r="K126" s="26" t="s">
        <v>24</v>
      </c>
      <c r="L126" s="37">
        <v>85684.32</v>
      </c>
      <c r="M126" s="37">
        <v>21863.49</v>
      </c>
      <c r="N126" s="38">
        <v>21863.49</v>
      </c>
      <c r="O126" s="39">
        <f t="shared" si="1"/>
        <v>21426.2202</v>
      </c>
    </row>
    <row r="127" spans="1:15" s="4" customFormat="1" ht="24" customHeight="1">
      <c r="A127" s="30"/>
      <c r="B127" s="25">
        <v>123</v>
      </c>
      <c r="C127" s="26">
        <v>1</v>
      </c>
      <c r="D127" s="27" t="s">
        <v>348</v>
      </c>
      <c r="E127" s="26">
        <v>49</v>
      </c>
      <c r="F127" s="26" t="s">
        <v>21</v>
      </c>
      <c r="G127" s="28" t="s">
        <v>347</v>
      </c>
      <c r="H127" s="29">
        <v>43185</v>
      </c>
      <c r="I127" s="36" t="s">
        <v>342</v>
      </c>
      <c r="J127" s="26"/>
      <c r="K127" s="26" t="s">
        <v>24</v>
      </c>
      <c r="L127" s="37">
        <v>893912.68</v>
      </c>
      <c r="M127" s="37">
        <v>91791.98</v>
      </c>
      <c r="N127" s="38">
        <v>0</v>
      </c>
      <c r="O127" s="39">
        <f t="shared" si="1"/>
        <v>0</v>
      </c>
    </row>
    <row r="128" spans="1:15" s="4" customFormat="1" ht="24" customHeight="1">
      <c r="A128" s="30"/>
      <c r="B128" s="25">
        <v>124</v>
      </c>
      <c r="C128" s="26">
        <v>1</v>
      </c>
      <c r="D128" s="27" t="s">
        <v>349</v>
      </c>
      <c r="E128" s="26">
        <v>68</v>
      </c>
      <c r="F128" s="26" t="s">
        <v>21</v>
      </c>
      <c r="G128" s="28" t="s">
        <v>350</v>
      </c>
      <c r="H128" s="29">
        <v>43672</v>
      </c>
      <c r="I128" s="36" t="s">
        <v>342</v>
      </c>
      <c r="J128" s="26"/>
      <c r="K128" s="26" t="s">
        <v>24</v>
      </c>
      <c r="L128" s="37">
        <v>61529.6</v>
      </c>
      <c r="M128" s="37">
        <v>4569.75</v>
      </c>
      <c r="N128" s="38">
        <v>0</v>
      </c>
      <c r="O128" s="39">
        <f t="shared" si="1"/>
        <v>0</v>
      </c>
    </row>
    <row r="129" spans="1:15" s="4" customFormat="1" ht="24" customHeight="1">
      <c r="A129" s="30"/>
      <c r="B129" s="25">
        <v>125</v>
      </c>
      <c r="C129" s="26">
        <v>1</v>
      </c>
      <c r="D129" s="27" t="s">
        <v>351</v>
      </c>
      <c r="E129" s="26">
        <v>61</v>
      </c>
      <c r="F129" s="26" t="s">
        <v>40</v>
      </c>
      <c r="G129" s="28" t="s">
        <v>352</v>
      </c>
      <c r="H129" s="29">
        <v>43682</v>
      </c>
      <c r="I129" s="36" t="s">
        <v>342</v>
      </c>
      <c r="J129" s="26"/>
      <c r="K129" s="26" t="s">
        <v>24</v>
      </c>
      <c r="L129" s="37">
        <v>14978.5</v>
      </c>
      <c r="M129" s="37">
        <v>9807.68</v>
      </c>
      <c r="N129" s="38">
        <v>0</v>
      </c>
      <c r="O129" s="39">
        <f t="shared" si="1"/>
        <v>0</v>
      </c>
    </row>
    <row r="130" spans="1:15" s="4" customFormat="1" ht="24" customHeight="1">
      <c r="A130" s="30"/>
      <c r="B130" s="25">
        <v>126</v>
      </c>
      <c r="C130" s="26">
        <v>1</v>
      </c>
      <c r="D130" s="27" t="s">
        <v>353</v>
      </c>
      <c r="E130" s="26">
        <v>40</v>
      </c>
      <c r="F130" s="26" t="s">
        <v>21</v>
      </c>
      <c r="G130" s="28" t="s">
        <v>354</v>
      </c>
      <c r="H130" s="29">
        <v>43652</v>
      </c>
      <c r="I130" s="36" t="s">
        <v>342</v>
      </c>
      <c r="J130" s="26"/>
      <c r="K130" s="26" t="s">
        <v>24</v>
      </c>
      <c r="L130" s="37">
        <v>83392.63</v>
      </c>
      <c r="M130" s="37">
        <v>14574.64</v>
      </c>
      <c r="N130" s="38">
        <v>14574.64</v>
      </c>
      <c r="O130" s="39">
        <f t="shared" si="1"/>
        <v>14283.1472</v>
      </c>
    </row>
    <row r="131" spans="1:15" s="4" customFormat="1" ht="24" customHeight="1">
      <c r="A131" s="30"/>
      <c r="B131" s="25">
        <v>127</v>
      </c>
      <c r="C131" s="26">
        <v>1</v>
      </c>
      <c r="D131" s="27" t="s">
        <v>355</v>
      </c>
      <c r="E131" s="26">
        <v>35</v>
      </c>
      <c r="F131" s="26" t="s">
        <v>21</v>
      </c>
      <c r="G131" s="28" t="s">
        <v>298</v>
      </c>
      <c r="H131" s="29">
        <v>43662</v>
      </c>
      <c r="I131" s="36" t="s">
        <v>342</v>
      </c>
      <c r="J131" s="26"/>
      <c r="K131" s="26" t="s">
        <v>24</v>
      </c>
      <c r="L131" s="37">
        <v>294637.11</v>
      </c>
      <c r="M131" s="37">
        <v>9142.86</v>
      </c>
      <c r="N131" s="38">
        <v>0</v>
      </c>
      <c r="O131" s="39">
        <f t="shared" si="1"/>
        <v>0</v>
      </c>
    </row>
    <row r="132" spans="1:15" s="4" customFormat="1" ht="24" customHeight="1">
      <c r="A132" s="30"/>
      <c r="B132" s="25">
        <v>128</v>
      </c>
      <c r="C132" s="26">
        <v>1</v>
      </c>
      <c r="D132" s="27" t="s">
        <v>356</v>
      </c>
      <c r="E132" s="26">
        <v>57</v>
      </c>
      <c r="F132" s="26" t="s">
        <v>21</v>
      </c>
      <c r="G132" s="28" t="s">
        <v>147</v>
      </c>
      <c r="H132" s="29">
        <v>43739</v>
      </c>
      <c r="I132" s="36" t="s">
        <v>342</v>
      </c>
      <c r="J132" s="26"/>
      <c r="K132" s="26" t="s">
        <v>24</v>
      </c>
      <c r="L132" s="37">
        <v>77560.51</v>
      </c>
      <c r="M132" s="37">
        <v>7171.02</v>
      </c>
      <c r="N132" s="38">
        <v>7171.02</v>
      </c>
      <c r="O132" s="39">
        <f t="shared" si="1"/>
        <v>7027.5996000000005</v>
      </c>
    </row>
    <row r="133" spans="1:15" s="4" customFormat="1" ht="24" customHeight="1">
      <c r="A133" s="30"/>
      <c r="B133" s="25">
        <v>129</v>
      </c>
      <c r="C133" s="26">
        <v>1</v>
      </c>
      <c r="D133" s="27" t="s">
        <v>357</v>
      </c>
      <c r="E133" s="26">
        <v>60</v>
      </c>
      <c r="F133" s="26" t="s">
        <v>21</v>
      </c>
      <c r="G133" s="28" t="s">
        <v>358</v>
      </c>
      <c r="H133" s="29">
        <v>43620</v>
      </c>
      <c r="I133" s="36" t="s">
        <v>342</v>
      </c>
      <c r="J133" s="26" t="s">
        <v>24</v>
      </c>
      <c r="K133" s="26"/>
      <c r="L133" s="37">
        <v>2624.93</v>
      </c>
      <c r="M133" s="37">
        <v>2400.12</v>
      </c>
      <c r="N133" s="38">
        <v>2400.12</v>
      </c>
      <c r="O133" s="39">
        <f t="shared" si="1"/>
        <v>2352.1176</v>
      </c>
    </row>
    <row r="134" spans="1:15" s="4" customFormat="1" ht="24" customHeight="1">
      <c r="A134" s="30"/>
      <c r="B134" s="25">
        <v>130</v>
      </c>
      <c r="C134" s="26">
        <v>1</v>
      </c>
      <c r="D134" s="27" t="s">
        <v>359</v>
      </c>
      <c r="E134" s="26">
        <v>34</v>
      </c>
      <c r="F134" s="26" t="s">
        <v>21</v>
      </c>
      <c r="G134" s="28" t="s">
        <v>360</v>
      </c>
      <c r="H134" s="29">
        <v>43621</v>
      </c>
      <c r="I134" s="36" t="s">
        <v>342</v>
      </c>
      <c r="J134" s="26"/>
      <c r="K134" s="26" t="s">
        <v>24</v>
      </c>
      <c r="L134" s="37">
        <v>439.66</v>
      </c>
      <c r="M134" s="37">
        <v>338.65</v>
      </c>
      <c r="N134" s="38">
        <v>338.65</v>
      </c>
      <c r="O134" s="39">
        <f aca="true" t="shared" si="2" ref="O134:O197">N134*0.98</f>
        <v>331.87699999999995</v>
      </c>
    </row>
    <row r="135" spans="1:15" s="4" customFormat="1" ht="24" customHeight="1">
      <c r="A135" s="30"/>
      <c r="B135" s="25">
        <v>131</v>
      </c>
      <c r="C135" s="26">
        <v>1</v>
      </c>
      <c r="D135" s="27" t="s">
        <v>361</v>
      </c>
      <c r="E135" s="26">
        <v>67</v>
      </c>
      <c r="F135" s="26" t="s">
        <v>21</v>
      </c>
      <c r="G135" s="28" t="s">
        <v>362</v>
      </c>
      <c r="H135" s="29">
        <v>43668</v>
      </c>
      <c r="I135" s="36" t="s">
        <v>342</v>
      </c>
      <c r="J135" s="26"/>
      <c r="K135" s="26" t="s">
        <v>24</v>
      </c>
      <c r="L135" s="37">
        <v>5054.85</v>
      </c>
      <c r="M135" s="37">
        <v>938.71</v>
      </c>
      <c r="N135" s="38">
        <v>938.71</v>
      </c>
      <c r="O135" s="39">
        <f t="shared" si="2"/>
        <v>919.9358</v>
      </c>
    </row>
    <row r="136" spans="1:15" s="4" customFormat="1" ht="24" customHeight="1">
      <c r="A136" s="30"/>
      <c r="B136" s="25">
        <v>132</v>
      </c>
      <c r="C136" s="26">
        <v>1</v>
      </c>
      <c r="D136" s="27" t="s">
        <v>363</v>
      </c>
      <c r="E136" s="26">
        <v>52</v>
      </c>
      <c r="F136" s="26" t="s">
        <v>21</v>
      </c>
      <c r="G136" s="28" t="s">
        <v>364</v>
      </c>
      <c r="H136" s="29">
        <v>43653</v>
      </c>
      <c r="I136" s="36" t="s">
        <v>342</v>
      </c>
      <c r="J136" s="26"/>
      <c r="K136" s="26" t="s">
        <v>24</v>
      </c>
      <c r="L136" s="37">
        <v>11542.16</v>
      </c>
      <c r="M136" s="37">
        <v>1392.34</v>
      </c>
      <c r="N136" s="38">
        <v>1392.34</v>
      </c>
      <c r="O136" s="39">
        <f t="shared" si="2"/>
        <v>1364.4932</v>
      </c>
    </row>
    <row r="137" spans="1:15" s="4" customFormat="1" ht="24" customHeight="1">
      <c r="A137" s="30"/>
      <c r="B137" s="25">
        <v>133</v>
      </c>
      <c r="C137" s="26">
        <v>1</v>
      </c>
      <c r="D137" s="27" t="s">
        <v>365</v>
      </c>
      <c r="E137" s="26">
        <v>25</v>
      </c>
      <c r="F137" s="26" t="s">
        <v>21</v>
      </c>
      <c r="G137" s="28" t="s">
        <v>366</v>
      </c>
      <c r="H137" s="29">
        <v>43679</v>
      </c>
      <c r="I137" s="36" t="s">
        <v>342</v>
      </c>
      <c r="J137" s="26"/>
      <c r="K137" s="26" t="s">
        <v>24</v>
      </c>
      <c r="L137" s="37">
        <v>1052.81</v>
      </c>
      <c r="M137" s="37">
        <v>900</v>
      </c>
      <c r="N137" s="38">
        <v>900</v>
      </c>
      <c r="O137" s="39">
        <f t="shared" si="2"/>
        <v>882</v>
      </c>
    </row>
    <row r="138" spans="1:15" s="4" customFormat="1" ht="24" customHeight="1">
      <c r="A138" s="30"/>
      <c r="B138" s="25">
        <v>134</v>
      </c>
      <c r="C138" s="26">
        <v>1</v>
      </c>
      <c r="D138" s="27" t="s">
        <v>367</v>
      </c>
      <c r="E138" s="26">
        <v>57</v>
      </c>
      <c r="F138" s="26" t="s">
        <v>21</v>
      </c>
      <c r="G138" s="28" t="s">
        <v>368</v>
      </c>
      <c r="H138" s="29">
        <v>43765</v>
      </c>
      <c r="I138" s="36" t="s">
        <v>342</v>
      </c>
      <c r="J138" s="26"/>
      <c r="K138" s="26" t="s">
        <v>24</v>
      </c>
      <c r="L138" s="37">
        <v>1992.07</v>
      </c>
      <c r="M138" s="37">
        <v>1932.07</v>
      </c>
      <c r="N138" s="38">
        <v>1932.07</v>
      </c>
      <c r="O138" s="39">
        <f t="shared" si="2"/>
        <v>1893.4286</v>
      </c>
    </row>
    <row r="139" spans="1:15" s="4" customFormat="1" ht="60" customHeight="1">
      <c r="A139" s="30"/>
      <c r="B139" s="25">
        <v>135</v>
      </c>
      <c r="C139" s="26">
        <v>3</v>
      </c>
      <c r="D139" s="27" t="s">
        <v>369</v>
      </c>
      <c r="E139" s="26" t="s">
        <v>370</v>
      </c>
      <c r="F139" s="26" t="s">
        <v>21</v>
      </c>
      <c r="G139" s="28" t="s">
        <v>371</v>
      </c>
      <c r="H139" s="29" t="s">
        <v>372</v>
      </c>
      <c r="I139" s="36" t="s">
        <v>373</v>
      </c>
      <c r="J139" s="26"/>
      <c r="K139" s="26" t="s">
        <v>24</v>
      </c>
      <c r="L139" s="37">
        <v>88766.45</v>
      </c>
      <c r="M139" s="37">
        <v>52766.45</v>
      </c>
      <c r="N139" s="38">
        <v>50142.23</v>
      </c>
      <c r="O139" s="39">
        <f t="shared" si="2"/>
        <v>49139.3854</v>
      </c>
    </row>
    <row r="140" spans="1:15" s="4" customFormat="1" ht="51" customHeight="1">
      <c r="A140" s="30"/>
      <c r="B140" s="25">
        <v>136</v>
      </c>
      <c r="C140" s="26">
        <v>3</v>
      </c>
      <c r="D140" s="27" t="s">
        <v>374</v>
      </c>
      <c r="E140" s="26" t="s">
        <v>375</v>
      </c>
      <c r="F140" s="26" t="s">
        <v>21</v>
      </c>
      <c r="G140" s="28" t="s">
        <v>376</v>
      </c>
      <c r="H140" s="29" t="s">
        <v>377</v>
      </c>
      <c r="I140" s="36" t="s">
        <v>373</v>
      </c>
      <c r="J140" s="26"/>
      <c r="K140" s="26" t="s">
        <v>24</v>
      </c>
      <c r="L140" s="37">
        <v>93992.86</v>
      </c>
      <c r="M140" s="37">
        <v>83992.86</v>
      </c>
      <c r="N140" s="38">
        <v>79705.93</v>
      </c>
      <c r="O140" s="39">
        <f t="shared" si="2"/>
        <v>78111.81139999999</v>
      </c>
    </row>
    <row r="141" spans="1:15" s="4" customFormat="1" ht="64.5" customHeight="1">
      <c r="A141" s="30"/>
      <c r="B141" s="25">
        <v>137</v>
      </c>
      <c r="C141" s="26">
        <v>3</v>
      </c>
      <c r="D141" s="27" t="s">
        <v>378</v>
      </c>
      <c r="E141" s="26" t="s">
        <v>251</v>
      </c>
      <c r="F141" s="26" t="s">
        <v>40</v>
      </c>
      <c r="G141" s="28" t="s">
        <v>379</v>
      </c>
      <c r="H141" s="29" t="s">
        <v>380</v>
      </c>
      <c r="I141" s="36" t="s">
        <v>373</v>
      </c>
      <c r="J141" s="26"/>
      <c r="K141" s="26" t="s">
        <v>24</v>
      </c>
      <c r="L141" s="37">
        <v>221942.03</v>
      </c>
      <c r="M141" s="37">
        <v>79840.13</v>
      </c>
      <c r="N141" s="38">
        <v>73621.77</v>
      </c>
      <c r="O141" s="39">
        <f t="shared" si="2"/>
        <v>72149.3346</v>
      </c>
    </row>
    <row r="142" spans="1:15" s="4" customFormat="1" ht="33.75" customHeight="1">
      <c r="A142" s="30"/>
      <c r="B142" s="25">
        <v>138</v>
      </c>
      <c r="C142" s="26">
        <v>3</v>
      </c>
      <c r="D142" s="27" t="s">
        <v>381</v>
      </c>
      <c r="E142" s="26" t="s">
        <v>191</v>
      </c>
      <c r="F142" s="26" t="s">
        <v>40</v>
      </c>
      <c r="G142" s="28" t="s">
        <v>382</v>
      </c>
      <c r="H142" s="29" t="s">
        <v>383</v>
      </c>
      <c r="I142" s="36" t="s">
        <v>373</v>
      </c>
      <c r="J142" s="26"/>
      <c r="K142" s="26" t="s">
        <v>24</v>
      </c>
      <c r="L142" s="37">
        <v>47637.12</v>
      </c>
      <c r="M142" s="37">
        <v>27550.02</v>
      </c>
      <c r="N142" s="38">
        <v>24308.96</v>
      </c>
      <c r="O142" s="39">
        <f t="shared" si="2"/>
        <v>23822.7808</v>
      </c>
    </row>
    <row r="143" spans="1:15" s="4" customFormat="1" ht="48" customHeight="1">
      <c r="A143" s="30"/>
      <c r="B143" s="25">
        <v>139</v>
      </c>
      <c r="C143" s="26">
        <v>3</v>
      </c>
      <c r="D143" s="27" t="s">
        <v>384</v>
      </c>
      <c r="E143" s="26" t="s">
        <v>385</v>
      </c>
      <c r="F143" s="26" t="s">
        <v>40</v>
      </c>
      <c r="G143" s="28" t="s">
        <v>386</v>
      </c>
      <c r="H143" s="29" t="s">
        <v>387</v>
      </c>
      <c r="I143" s="36" t="s">
        <v>373</v>
      </c>
      <c r="J143" s="26"/>
      <c r="K143" s="26" t="s">
        <v>24</v>
      </c>
      <c r="L143" s="37">
        <v>234425.71</v>
      </c>
      <c r="M143" s="37">
        <v>171425.71</v>
      </c>
      <c r="N143" s="38">
        <v>166388.12</v>
      </c>
      <c r="O143" s="39">
        <f t="shared" si="2"/>
        <v>163060.3576</v>
      </c>
    </row>
    <row r="144" spans="1:15" s="4" customFormat="1" ht="39" customHeight="1">
      <c r="A144" s="30"/>
      <c r="B144" s="25">
        <v>140</v>
      </c>
      <c r="C144" s="26">
        <v>3</v>
      </c>
      <c r="D144" s="27" t="s">
        <v>388</v>
      </c>
      <c r="E144" s="26" t="s">
        <v>389</v>
      </c>
      <c r="F144" s="26" t="s">
        <v>40</v>
      </c>
      <c r="G144" s="28" t="s">
        <v>390</v>
      </c>
      <c r="H144" s="29" t="s">
        <v>391</v>
      </c>
      <c r="I144" s="36" t="s">
        <v>373</v>
      </c>
      <c r="J144" s="26"/>
      <c r="K144" s="26" t="s">
        <v>24</v>
      </c>
      <c r="L144" s="37">
        <v>306624.13</v>
      </c>
      <c r="M144" s="37">
        <v>196239.46</v>
      </c>
      <c r="N144" s="38">
        <v>189540.24</v>
      </c>
      <c r="O144" s="39">
        <f t="shared" si="2"/>
        <v>185749.43519999998</v>
      </c>
    </row>
    <row r="145" spans="1:15" s="4" customFormat="1" ht="54.75" customHeight="1">
      <c r="A145" s="30"/>
      <c r="B145" s="25">
        <v>141</v>
      </c>
      <c r="C145" s="26">
        <v>3</v>
      </c>
      <c r="D145" s="27" t="s">
        <v>392</v>
      </c>
      <c r="E145" s="26" t="s">
        <v>222</v>
      </c>
      <c r="F145" s="26" t="s">
        <v>40</v>
      </c>
      <c r="G145" s="28" t="s">
        <v>393</v>
      </c>
      <c r="H145" s="29" t="s">
        <v>394</v>
      </c>
      <c r="I145" s="36" t="s">
        <v>373</v>
      </c>
      <c r="J145" s="26"/>
      <c r="K145" s="26" t="s">
        <v>24</v>
      </c>
      <c r="L145" s="37">
        <v>87862.24</v>
      </c>
      <c r="M145" s="37">
        <v>52162.24</v>
      </c>
      <c r="N145" s="38">
        <v>48120.32</v>
      </c>
      <c r="O145" s="39">
        <f t="shared" si="2"/>
        <v>47157.9136</v>
      </c>
    </row>
    <row r="146" spans="1:15" s="4" customFormat="1" ht="38.25" customHeight="1">
      <c r="A146" s="30"/>
      <c r="B146" s="25">
        <v>142</v>
      </c>
      <c r="C146" s="26">
        <v>3</v>
      </c>
      <c r="D146" s="27" t="s">
        <v>395</v>
      </c>
      <c r="E146" s="26" t="s">
        <v>396</v>
      </c>
      <c r="F146" s="26" t="s">
        <v>40</v>
      </c>
      <c r="G146" s="28" t="s">
        <v>397</v>
      </c>
      <c r="H146" s="29" t="s">
        <v>398</v>
      </c>
      <c r="I146" s="36" t="s">
        <v>373</v>
      </c>
      <c r="J146" s="26"/>
      <c r="K146" s="26" t="s">
        <v>24</v>
      </c>
      <c r="L146" s="37">
        <v>159535.59</v>
      </c>
      <c r="M146" s="37">
        <v>149535.59</v>
      </c>
      <c r="N146" s="38">
        <v>147111.9</v>
      </c>
      <c r="O146" s="39">
        <f t="shared" si="2"/>
        <v>144169.66199999998</v>
      </c>
    </row>
    <row r="147" spans="1:15" s="4" customFormat="1" ht="53.25" customHeight="1">
      <c r="A147" s="30"/>
      <c r="B147" s="25">
        <v>143</v>
      </c>
      <c r="C147" s="26">
        <v>3</v>
      </c>
      <c r="D147" s="27" t="s">
        <v>399</v>
      </c>
      <c r="E147" s="26" t="s">
        <v>396</v>
      </c>
      <c r="F147" s="26" t="s">
        <v>40</v>
      </c>
      <c r="G147" s="28" t="s">
        <v>400</v>
      </c>
      <c r="H147" s="29" t="s">
        <v>401</v>
      </c>
      <c r="I147" s="36" t="s">
        <v>373</v>
      </c>
      <c r="J147" s="26"/>
      <c r="K147" s="26" t="s">
        <v>24</v>
      </c>
      <c r="L147" s="37">
        <v>104014.92</v>
      </c>
      <c r="M147" s="37">
        <v>101014.92</v>
      </c>
      <c r="N147" s="38">
        <v>97290.81</v>
      </c>
      <c r="O147" s="39">
        <f t="shared" si="2"/>
        <v>95344.9938</v>
      </c>
    </row>
    <row r="148" spans="1:15" s="4" customFormat="1" ht="31.5" customHeight="1">
      <c r="A148" s="30"/>
      <c r="B148" s="25">
        <v>144</v>
      </c>
      <c r="C148" s="26">
        <v>3</v>
      </c>
      <c r="D148" s="27" t="s">
        <v>402</v>
      </c>
      <c r="E148" s="26" t="s">
        <v>194</v>
      </c>
      <c r="F148" s="26" t="s">
        <v>40</v>
      </c>
      <c r="G148" s="28" t="s">
        <v>403</v>
      </c>
      <c r="H148" s="29" t="s">
        <v>404</v>
      </c>
      <c r="I148" s="36" t="s">
        <v>373</v>
      </c>
      <c r="J148" s="26"/>
      <c r="K148" s="26" t="s">
        <v>24</v>
      </c>
      <c r="L148" s="37">
        <v>7025.41</v>
      </c>
      <c r="M148" s="37">
        <v>2025.41</v>
      </c>
      <c r="N148" s="38">
        <v>0</v>
      </c>
      <c r="O148" s="39">
        <f t="shared" si="2"/>
        <v>0</v>
      </c>
    </row>
    <row r="149" spans="1:15" s="4" customFormat="1" ht="69" customHeight="1">
      <c r="A149" s="30"/>
      <c r="B149" s="25">
        <v>145</v>
      </c>
      <c r="C149" s="26">
        <v>3</v>
      </c>
      <c r="D149" s="27" t="s">
        <v>405</v>
      </c>
      <c r="E149" s="26" t="s">
        <v>222</v>
      </c>
      <c r="F149" s="26" t="s">
        <v>40</v>
      </c>
      <c r="G149" s="28" t="s">
        <v>406</v>
      </c>
      <c r="H149" s="29" t="s">
        <v>407</v>
      </c>
      <c r="I149" s="36" t="s">
        <v>373</v>
      </c>
      <c r="J149" s="26"/>
      <c r="K149" s="26" t="s">
        <v>24</v>
      </c>
      <c r="L149" s="37">
        <v>1112125.69</v>
      </c>
      <c r="M149" s="37">
        <v>149694.23</v>
      </c>
      <c r="N149" s="38">
        <v>116600.18</v>
      </c>
      <c r="O149" s="39">
        <f t="shared" si="2"/>
        <v>114268.1764</v>
      </c>
    </row>
    <row r="150" spans="1:15" s="4" customFormat="1" ht="52.5" customHeight="1">
      <c r="A150" s="30"/>
      <c r="B150" s="25">
        <v>146</v>
      </c>
      <c r="C150" s="26">
        <v>3</v>
      </c>
      <c r="D150" s="27" t="s">
        <v>408</v>
      </c>
      <c r="E150" s="26" t="s">
        <v>409</v>
      </c>
      <c r="F150" s="26" t="s">
        <v>21</v>
      </c>
      <c r="G150" s="28" t="s">
        <v>410</v>
      </c>
      <c r="H150" s="29" t="s">
        <v>411</v>
      </c>
      <c r="I150" s="36" t="s">
        <v>373</v>
      </c>
      <c r="J150" s="26"/>
      <c r="K150" s="26" t="s">
        <v>24</v>
      </c>
      <c r="L150" s="37">
        <v>207561.82</v>
      </c>
      <c r="M150" s="37">
        <v>189561.82</v>
      </c>
      <c r="N150" s="38">
        <v>184854.52</v>
      </c>
      <c r="O150" s="39">
        <f t="shared" si="2"/>
        <v>181157.42959999997</v>
      </c>
    </row>
    <row r="151" spans="1:15" s="4" customFormat="1" ht="24" customHeight="1">
      <c r="A151" s="30"/>
      <c r="B151" s="25">
        <v>147</v>
      </c>
      <c r="C151" s="26">
        <v>1</v>
      </c>
      <c r="D151" s="27" t="s">
        <v>412</v>
      </c>
      <c r="E151" s="26">
        <v>56</v>
      </c>
      <c r="F151" s="26" t="s">
        <v>21</v>
      </c>
      <c r="G151" s="28" t="s">
        <v>413</v>
      </c>
      <c r="H151" s="29">
        <v>43620</v>
      </c>
      <c r="I151" s="36" t="s">
        <v>373</v>
      </c>
      <c r="J151" s="26"/>
      <c r="K151" s="26" t="s">
        <v>24</v>
      </c>
      <c r="L151" s="37">
        <v>189.81</v>
      </c>
      <c r="M151" s="37">
        <v>189.81</v>
      </c>
      <c r="N151" s="38">
        <v>37</v>
      </c>
      <c r="O151" s="39">
        <f t="shared" si="2"/>
        <v>36.26</v>
      </c>
    </row>
    <row r="152" spans="1:15" s="4" customFormat="1" ht="24" customHeight="1">
      <c r="A152" s="30"/>
      <c r="B152" s="25">
        <v>148</v>
      </c>
      <c r="C152" s="26">
        <v>1</v>
      </c>
      <c r="D152" s="27" t="s">
        <v>414</v>
      </c>
      <c r="E152" s="26">
        <v>32</v>
      </c>
      <c r="F152" s="26" t="s">
        <v>21</v>
      </c>
      <c r="G152" s="28" t="s">
        <v>415</v>
      </c>
      <c r="H152" s="29">
        <v>43659</v>
      </c>
      <c r="I152" s="36" t="s">
        <v>373</v>
      </c>
      <c r="J152" s="26"/>
      <c r="K152" s="26" t="s">
        <v>24</v>
      </c>
      <c r="L152" s="37">
        <v>189.81</v>
      </c>
      <c r="M152" s="37">
        <v>189.81</v>
      </c>
      <c r="N152" s="38">
        <v>37</v>
      </c>
      <c r="O152" s="39">
        <f t="shared" si="2"/>
        <v>36.26</v>
      </c>
    </row>
    <row r="153" spans="1:15" s="4" customFormat="1" ht="24" customHeight="1">
      <c r="A153" s="30"/>
      <c r="B153" s="25">
        <v>149</v>
      </c>
      <c r="C153" s="26">
        <v>1</v>
      </c>
      <c r="D153" s="27" t="s">
        <v>416</v>
      </c>
      <c r="E153" s="26">
        <v>59</v>
      </c>
      <c r="F153" s="26" t="s">
        <v>21</v>
      </c>
      <c r="G153" s="28" t="s">
        <v>271</v>
      </c>
      <c r="H153" s="29">
        <v>43698</v>
      </c>
      <c r="I153" s="36" t="s">
        <v>373</v>
      </c>
      <c r="J153" s="26"/>
      <c r="K153" s="26" t="s">
        <v>24</v>
      </c>
      <c r="L153" s="37">
        <v>268.24</v>
      </c>
      <c r="M153" s="37">
        <v>268.24</v>
      </c>
      <c r="N153" s="38">
        <v>115.43</v>
      </c>
      <c r="O153" s="39">
        <f t="shared" si="2"/>
        <v>113.12140000000001</v>
      </c>
    </row>
    <row r="154" spans="1:15" s="4" customFormat="1" ht="24" customHeight="1">
      <c r="A154" s="30"/>
      <c r="B154" s="25">
        <v>150</v>
      </c>
      <c r="C154" s="26">
        <v>1</v>
      </c>
      <c r="D154" s="27" t="s">
        <v>417</v>
      </c>
      <c r="E154" s="26">
        <v>55</v>
      </c>
      <c r="F154" s="26" t="s">
        <v>21</v>
      </c>
      <c r="G154" s="28" t="s">
        <v>418</v>
      </c>
      <c r="H154" s="29">
        <v>43670</v>
      </c>
      <c r="I154" s="36" t="s">
        <v>373</v>
      </c>
      <c r="J154" s="26" t="s">
        <v>24</v>
      </c>
      <c r="K154" s="26"/>
      <c r="L154" s="37">
        <v>1057.8</v>
      </c>
      <c r="M154" s="37">
        <v>1057.8</v>
      </c>
      <c r="N154" s="38">
        <v>864.99</v>
      </c>
      <c r="O154" s="39">
        <f t="shared" si="2"/>
        <v>847.6902</v>
      </c>
    </row>
    <row r="155" spans="1:15" s="4" customFormat="1" ht="24" customHeight="1">
      <c r="A155" s="30"/>
      <c r="B155" s="25">
        <v>151</v>
      </c>
      <c r="C155" s="26">
        <v>1</v>
      </c>
      <c r="D155" s="27" t="s">
        <v>419</v>
      </c>
      <c r="E155" s="26">
        <v>46</v>
      </c>
      <c r="F155" s="26" t="s">
        <v>21</v>
      </c>
      <c r="G155" s="28" t="s">
        <v>420</v>
      </c>
      <c r="H155" s="29">
        <v>43781</v>
      </c>
      <c r="I155" s="36" t="s">
        <v>373</v>
      </c>
      <c r="J155" s="26"/>
      <c r="K155" s="26" t="s">
        <v>24</v>
      </c>
      <c r="L155" s="37">
        <v>414.61</v>
      </c>
      <c r="M155" s="37">
        <v>414.61</v>
      </c>
      <c r="N155" s="38">
        <v>408.39</v>
      </c>
      <c r="O155" s="39">
        <f t="shared" si="2"/>
        <v>400.2222</v>
      </c>
    </row>
    <row r="156" spans="1:15" s="4" customFormat="1" ht="30.75" customHeight="1">
      <c r="A156" s="30"/>
      <c r="B156" s="25">
        <v>152</v>
      </c>
      <c r="C156" s="26">
        <v>1</v>
      </c>
      <c r="D156" s="27" t="s">
        <v>421</v>
      </c>
      <c r="E156" s="26">
        <v>58</v>
      </c>
      <c r="F156" s="26" t="s">
        <v>21</v>
      </c>
      <c r="G156" s="28" t="s">
        <v>422</v>
      </c>
      <c r="H156" s="29" t="s">
        <v>423</v>
      </c>
      <c r="I156" s="36" t="s">
        <v>373</v>
      </c>
      <c r="J156" s="26"/>
      <c r="K156" s="26" t="s">
        <v>24</v>
      </c>
      <c r="L156" s="37">
        <v>3001.21</v>
      </c>
      <c r="M156" s="37">
        <v>3001.21</v>
      </c>
      <c r="N156" s="38">
        <v>2808.4</v>
      </c>
      <c r="O156" s="39">
        <f t="shared" si="2"/>
        <v>2752.232</v>
      </c>
    </row>
    <row r="157" spans="1:15" s="4" customFormat="1" ht="24" customHeight="1">
      <c r="A157" s="30"/>
      <c r="B157" s="25">
        <v>153</v>
      </c>
      <c r="C157" s="26">
        <v>2</v>
      </c>
      <c r="D157" s="27" t="s">
        <v>424</v>
      </c>
      <c r="E157" s="26" t="s">
        <v>21</v>
      </c>
      <c r="F157" s="26">
        <v>53</v>
      </c>
      <c r="G157" s="28" t="s">
        <v>420</v>
      </c>
      <c r="H157" s="29" t="s">
        <v>425</v>
      </c>
      <c r="I157" s="36" t="s">
        <v>426</v>
      </c>
      <c r="J157" s="26"/>
      <c r="K157" s="26" t="s">
        <v>24</v>
      </c>
      <c r="L157" s="37">
        <v>1416.93</v>
      </c>
      <c r="M157" s="37">
        <v>1416.93</v>
      </c>
      <c r="N157" s="38">
        <v>1195.82</v>
      </c>
      <c r="O157" s="39">
        <f t="shared" si="2"/>
        <v>1171.9035999999999</v>
      </c>
    </row>
    <row r="158" spans="1:15" s="4" customFormat="1" ht="24" customHeight="1">
      <c r="A158" s="30"/>
      <c r="B158" s="25">
        <v>154</v>
      </c>
      <c r="C158" s="26">
        <v>2</v>
      </c>
      <c r="D158" s="27" t="s">
        <v>427</v>
      </c>
      <c r="E158" s="26" t="s">
        <v>40</v>
      </c>
      <c r="F158" s="26">
        <v>43</v>
      </c>
      <c r="G158" s="28" t="s">
        <v>35</v>
      </c>
      <c r="H158" s="29" t="s">
        <v>428</v>
      </c>
      <c r="I158" s="36" t="s">
        <v>426</v>
      </c>
      <c r="J158" s="26"/>
      <c r="K158" s="26" t="s">
        <v>24</v>
      </c>
      <c r="L158" s="37">
        <v>677.01</v>
      </c>
      <c r="M158" s="37">
        <v>677.01</v>
      </c>
      <c r="N158" s="38">
        <v>547.24</v>
      </c>
      <c r="O158" s="39">
        <f t="shared" si="2"/>
        <v>536.2952</v>
      </c>
    </row>
    <row r="159" spans="1:15" s="4" customFormat="1" ht="24" customHeight="1">
      <c r="A159" s="40" t="s">
        <v>429</v>
      </c>
      <c r="B159" s="25">
        <v>155</v>
      </c>
      <c r="C159" s="26">
        <v>3</v>
      </c>
      <c r="D159" s="27" t="s">
        <v>430</v>
      </c>
      <c r="E159" s="26">
        <v>48</v>
      </c>
      <c r="F159" s="26" t="s">
        <v>21</v>
      </c>
      <c r="G159" s="28" t="s">
        <v>64</v>
      </c>
      <c r="H159" s="29" t="s">
        <v>431</v>
      </c>
      <c r="I159" s="36" t="s">
        <v>432</v>
      </c>
      <c r="J159" s="26"/>
      <c r="K159" s="26" t="s">
        <v>24</v>
      </c>
      <c r="L159" s="37">
        <v>4888.89</v>
      </c>
      <c r="M159" s="37">
        <v>4887.89</v>
      </c>
      <c r="N159" s="38">
        <v>4887.89</v>
      </c>
      <c r="O159" s="39">
        <f t="shared" si="2"/>
        <v>4790.1322</v>
      </c>
    </row>
    <row r="160" spans="1:15" s="4" customFormat="1" ht="24" customHeight="1">
      <c r="A160" s="40"/>
      <c r="B160" s="25">
        <v>156</v>
      </c>
      <c r="C160" s="26">
        <v>3</v>
      </c>
      <c r="D160" s="27" t="s">
        <v>433</v>
      </c>
      <c r="E160" s="26">
        <v>33</v>
      </c>
      <c r="F160" s="26" t="s">
        <v>21</v>
      </c>
      <c r="G160" s="28" t="s">
        <v>434</v>
      </c>
      <c r="H160" s="29" t="s">
        <v>435</v>
      </c>
      <c r="I160" s="36" t="s">
        <v>432</v>
      </c>
      <c r="J160" s="26"/>
      <c r="K160" s="26" t="s">
        <v>24</v>
      </c>
      <c r="L160" s="37">
        <v>1555</v>
      </c>
      <c r="M160" s="37">
        <v>555.6</v>
      </c>
      <c r="N160" s="38">
        <v>555.6</v>
      </c>
      <c r="O160" s="39">
        <f t="shared" si="2"/>
        <v>544.488</v>
      </c>
    </row>
    <row r="161" spans="1:15" s="4" customFormat="1" ht="48.75" customHeight="1">
      <c r="A161" s="40"/>
      <c r="B161" s="25">
        <v>157</v>
      </c>
      <c r="C161" s="26">
        <v>3</v>
      </c>
      <c r="D161" s="27" t="s">
        <v>436</v>
      </c>
      <c r="E161" s="26" t="s">
        <v>437</v>
      </c>
      <c r="F161" s="26" t="s">
        <v>21</v>
      </c>
      <c r="G161" s="28" t="s">
        <v>438</v>
      </c>
      <c r="H161" s="29" t="s">
        <v>439</v>
      </c>
      <c r="I161" s="36" t="s">
        <v>432</v>
      </c>
      <c r="J161" s="26"/>
      <c r="K161" s="26" t="s">
        <v>24</v>
      </c>
      <c r="L161" s="37">
        <v>135949.86</v>
      </c>
      <c r="M161" s="37">
        <v>130949.86</v>
      </c>
      <c r="N161" s="38">
        <v>130949.86</v>
      </c>
      <c r="O161" s="39">
        <f t="shared" si="2"/>
        <v>128330.8628</v>
      </c>
    </row>
    <row r="162" spans="1:15" s="4" customFormat="1" ht="48.75" customHeight="1">
      <c r="A162" s="40"/>
      <c r="B162" s="25">
        <v>158</v>
      </c>
      <c r="C162" s="26">
        <v>3</v>
      </c>
      <c r="D162" s="27" t="s">
        <v>440</v>
      </c>
      <c r="E162" s="26" t="s">
        <v>437</v>
      </c>
      <c r="F162" s="26" t="s">
        <v>21</v>
      </c>
      <c r="G162" s="28" t="s">
        <v>441</v>
      </c>
      <c r="H162" s="29" t="s">
        <v>439</v>
      </c>
      <c r="I162" s="36" t="s">
        <v>432</v>
      </c>
      <c r="J162" s="26"/>
      <c r="K162" s="26" t="s">
        <v>24</v>
      </c>
      <c r="L162" s="37">
        <v>143620.66</v>
      </c>
      <c r="M162" s="37">
        <v>133620.66</v>
      </c>
      <c r="N162" s="38">
        <v>133620.66</v>
      </c>
      <c r="O162" s="39">
        <f t="shared" si="2"/>
        <v>130948.24680000001</v>
      </c>
    </row>
    <row r="163" spans="1:15" s="4" customFormat="1" ht="51" customHeight="1">
      <c r="A163" s="40"/>
      <c r="B163" s="25">
        <v>159</v>
      </c>
      <c r="C163" s="26">
        <v>3</v>
      </c>
      <c r="D163" s="27" t="s">
        <v>442</v>
      </c>
      <c r="E163" s="26" t="s">
        <v>437</v>
      </c>
      <c r="F163" s="26" t="s">
        <v>40</v>
      </c>
      <c r="G163" s="28" t="s">
        <v>443</v>
      </c>
      <c r="H163" s="29" t="s">
        <v>444</v>
      </c>
      <c r="I163" s="36" t="s">
        <v>432</v>
      </c>
      <c r="J163" s="26"/>
      <c r="K163" s="26" t="s">
        <v>24</v>
      </c>
      <c r="L163" s="37">
        <v>73017.17</v>
      </c>
      <c r="M163" s="37">
        <v>68017.17</v>
      </c>
      <c r="N163" s="38">
        <v>68017.17</v>
      </c>
      <c r="O163" s="39">
        <f t="shared" si="2"/>
        <v>66656.8266</v>
      </c>
    </row>
    <row r="164" spans="1:15" s="4" customFormat="1" ht="34.5" customHeight="1">
      <c r="A164" s="40"/>
      <c r="B164" s="25">
        <v>160</v>
      </c>
      <c r="C164" s="26">
        <v>3</v>
      </c>
      <c r="D164" s="27" t="s">
        <v>445</v>
      </c>
      <c r="E164" s="26" t="s">
        <v>437</v>
      </c>
      <c r="F164" s="26" t="s">
        <v>21</v>
      </c>
      <c r="G164" s="28" t="s">
        <v>446</v>
      </c>
      <c r="H164" s="29" t="s">
        <v>447</v>
      </c>
      <c r="I164" s="36" t="s">
        <v>432</v>
      </c>
      <c r="J164" s="26"/>
      <c r="K164" s="26" t="s">
        <v>24</v>
      </c>
      <c r="L164" s="37">
        <v>13986.31</v>
      </c>
      <c r="M164" s="37">
        <v>9986.31</v>
      </c>
      <c r="N164" s="38">
        <v>9986.31</v>
      </c>
      <c r="O164" s="39">
        <f t="shared" si="2"/>
        <v>9786.583799999999</v>
      </c>
    </row>
    <row r="165" spans="1:15" s="4" customFormat="1" ht="48" customHeight="1">
      <c r="A165" s="40"/>
      <c r="B165" s="25">
        <v>161</v>
      </c>
      <c r="C165" s="26">
        <v>3</v>
      </c>
      <c r="D165" s="27" t="s">
        <v>448</v>
      </c>
      <c r="E165" s="26" t="s">
        <v>437</v>
      </c>
      <c r="F165" s="26" t="s">
        <v>21</v>
      </c>
      <c r="G165" s="28" t="s">
        <v>449</v>
      </c>
      <c r="H165" s="29" t="s">
        <v>450</v>
      </c>
      <c r="I165" s="36" t="s">
        <v>432</v>
      </c>
      <c r="J165" s="26"/>
      <c r="K165" s="26" t="s">
        <v>24</v>
      </c>
      <c r="L165" s="37">
        <v>16472.59</v>
      </c>
      <c r="M165" s="37">
        <v>14572.59</v>
      </c>
      <c r="N165" s="38">
        <v>14572.59</v>
      </c>
      <c r="O165" s="39">
        <f t="shared" si="2"/>
        <v>14281.1382</v>
      </c>
    </row>
    <row r="166" spans="1:15" s="4" customFormat="1" ht="51" customHeight="1">
      <c r="A166" s="40"/>
      <c r="B166" s="25">
        <v>162</v>
      </c>
      <c r="C166" s="26">
        <v>3</v>
      </c>
      <c r="D166" s="27" t="s">
        <v>451</v>
      </c>
      <c r="E166" s="26" t="s">
        <v>437</v>
      </c>
      <c r="F166" s="26" t="s">
        <v>40</v>
      </c>
      <c r="G166" s="28" t="s">
        <v>452</v>
      </c>
      <c r="H166" s="29" t="s">
        <v>450</v>
      </c>
      <c r="I166" s="36" t="s">
        <v>432</v>
      </c>
      <c r="J166" s="26"/>
      <c r="K166" s="26" t="s">
        <v>24</v>
      </c>
      <c r="L166" s="37">
        <v>14162.35</v>
      </c>
      <c r="M166" s="37">
        <v>12162.32</v>
      </c>
      <c r="N166" s="38">
        <v>12162.32</v>
      </c>
      <c r="O166" s="39">
        <f t="shared" si="2"/>
        <v>11919.0736</v>
      </c>
    </row>
    <row r="167" spans="1:15" s="4" customFormat="1" ht="38.25" customHeight="1">
      <c r="A167" s="40"/>
      <c r="B167" s="25">
        <v>163</v>
      </c>
      <c r="C167" s="26">
        <v>3</v>
      </c>
      <c r="D167" s="27" t="s">
        <v>453</v>
      </c>
      <c r="E167" s="26">
        <v>46</v>
      </c>
      <c r="F167" s="26" t="s">
        <v>21</v>
      </c>
      <c r="G167" s="28" t="s">
        <v>454</v>
      </c>
      <c r="H167" s="29" t="s">
        <v>455</v>
      </c>
      <c r="I167" s="36" t="s">
        <v>432</v>
      </c>
      <c r="J167" s="26"/>
      <c r="K167" s="26" t="s">
        <v>24</v>
      </c>
      <c r="L167" s="37">
        <v>33902.15</v>
      </c>
      <c r="M167" s="37">
        <v>12902.15</v>
      </c>
      <c r="N167" s="38">
        <v>12902.15</v>
      </c>
      <c r="O167" s="39">
        <f t="shared" si="2"/>
        <v>12644.107</v>
      </c>
    </row>
    <row r="168" spans="1:15" s="4" customFormat="1" ht="24" customHeight="1">
      <c r="A168" s="40"/>
      <c r="B168" s="25">
        <v>164</v>
      </c>
      <c r="C168" s="26">
        <v>3</v>
      </c>
      <c r="D168" s="27" t="s">
        <v>456</v>
      </c>
      <c r="E168" s="26">
        <v>28</v>
      </c>
      <c r="F168" s="26" t="s">
        <v>21</v>
      </c>
      <c r="G168" s="28" t="s">
        <v>457</v>
      </c>
      <c r="H168" s="29" t="s">
        <v>458</v>
      </c>
      <c r="I168" s="36" t="s">
        <v>432</v>
      </c>
      <c r="J168" s="26"/>
      <c r="K168" s="26" t="s">
        <v>24</v>
      </c>
      <c r="L168" s="37">
        <v>4525.7</v>
      </c>
      <c r="M168" s="37">
        <v>3525.7</v>
      </c>
      <c r="N168" s="38">
        <v>3525.7</v>
      </c>
      <c r="O168" s="39">
        <f t="shared" si="2"/>
        <v>3455.1859999999997</v>
      </c>
    </row>
    <row r="169" spans="1:15" s="4" customFormat="1" ht="39" customHeight="1">
      <c r="A169" s="40"/>
      <c r="B169" s="25">
        <v>165</v>
      </c>
      <c r="C169" s="26">
        <v>1</v>
      </c>
      <c r="D169" s="27" t="s">
        <v>459</v>
      </c>
      <c r="E169" s="26" t="s">
        <v>241</v>
      </c>
      <c r="F169" s="26" t="s">
        <v>21</v>
      </c>
      <c r="G169" s="28" t="s">
        <v>460</v>
      </c>
      <c r="H169" s="29" t="s">
        <v>461</v>
      </c>
      <c r="I169" s="36" t="s">
        <v>462</v>
      </c>
      <c r="J169" s="26"/>
      <c r="K169" s="26" t="s">
        <v>24</v>
      </c>
      <c r="L169" s="37">
        <v>16201.89</v>
      </c>
      <c r="M169" s="37">
        <v>4526.99</v>
      </c>
      <c r="N169" s="38">
        <v>4526.99</v>
      </c>
      <c r="O169" s="39">
        <f t="shared" si="2"/>
        <v>4436.450199999999</v>
      </c>
    </row>
    <row r="170" spans="1:15" s="4" customFormat="1" ht="37.5" customHeight="1">
      <c r="A170" s="40"/>
      <c r="B170" s="25">
        <v>166</v>
      </c>
      <c r="C170" s="26">
        <v>1</v>
      </c>
      <c r="D170" s="27" t="s">
        <v>463</v>
      </c>
      <c r="E170" s="26" t="s">
        <v>157</v>
      </c>
      <c r="F170" s="26" t="s">
        <v>21</v>
      </c>
      <c r="G170" s="28" t="s">
        <v>464</v>
      </c>
      <c r="H170" s="29" t="s">
        <v>465</v>
      </c>
      <c r="I170" s="36" t="s">
        <v>462</v>
      </c>
      <c r="J170" s="26"/>
      <c r="K170" s="26" t="s">
        <v>24</v>
      </c>
      <c r="L170" s="37">
        <v>1522.93</v>
      </c>
      <c r="M170" s="37">
        <v>522.93</v>
      </c>
      <c r="N170" s="38">
        <v>522.93</v>
      </c>
      <c r="O170" s="39">
        <f t="shared" si="2"/>
        <v>512.4713999999999</v>
      </c>
    </row>
    <row r="171" spans="1:15" s="4" customFormat="1" ht="24" customHeight="1">
      <c r="A171" s="40"/>
      <c r="B171" s="25">
        <v>167</v>
      </c>
      <c r="C171" s="26">
        <v>1</v>
      </c>
      <c r="D171" s="27" t="s">
        <v>466</v>
      </c>
      <c r="E171" s="26">
        <v>46</v>
      </c>
      <c r="F171" s="26" t="s">
        <v>21</v>
      </c>
      <c r="G171" s="28" t="s">
        <v>467</v>
      </c>
      <c r="H171" s="29" t="s">
        <v>468</v>
      </c>
      <c r="I171" s="36" t="s">
        <v>469</v>
      </c>
      <c r="J171" s="26"/>
      <c r="K171" s="26" t="s">
        <v>24</v>
      </c>
      <c r="L171" s="37">
        <v>2011.61</v>
      </c>
      <c r="M171" s="37">
        <v>1011.61</v>
      </c>
      <c r="N171" s="38">
        <v>1011.61</v>
      </c>
      <c r="O171" s="39">
        <f t="shared" si="2"/>
        <v>991.3778</v>
      </c>
    </row>
    <row r="172" spans="1:15" s="4" customFormat="1" ht="31.5" customHeight="1">
      <c r="A172" s="40"/>
      <c r="B172" s="25">
        <v>168</v>
      </c>
      <c r="C172" s="26">
        <v>1</v>
      </c>
      <c r="D172" s="27" t="s">
        <v>470</v>
      </c>
      <c r="E172" s="26">
        <v>44</v>
      </c>
      <c r="F172" s="26" t="s">
        <v>21</v>
      </c>
      <c r="G172" s="28" t="s">
        <v>471</v>
      </c>
      <c r="H172" s="29" t="s">
        <v>472</v>
      </c>
      <c r="I172" s="36" t="s">
        <v>469</v>
      </c>
      <c r="J172" s="26"/>
      <c r="K172" s="26" t="s">
        <v>24</v>
      </c>
      <c r="L172" s="37">
        <v>3613.49</v>
      </c>
      <c r="M172" s="37">
        <v>2613.49</v>
      </c>
      <c r="N172" s="38">
        <v>2613.49</v>
      </c>
      <c r="O172" s="39">
        <f t="shared" si="2"/>
        <v>2561.2201999999997</v>
      </c>
    </row>
    <row r="173" spans="1:15" s="4" customFormat="1" ht="24" customHeight="1">
      <c r="A173" s="40"/>
      <c r="B173" s="25">
        <v>169</v>
      </c>
      <c r="C173" s="26">
        <v>1</v>
      </c>
      <c r="D173" s="27" t="s">
        <v>473</v>
      </c>
      <c r="E173" s="26">
        <v>17</v>
      </c>
      <c r="F173" s="26" t="s">
        <v>21</v>
      </c>
      <c r="G173" s="28" t="s">
        <v>474</v>
      </c>
      <c r="H173" s="29" t="s">
        <v>475</v>
      </c>
      <c r="I173" s="36" t="s">
        <v>469</v>
      </c>
      <c r="J173" s="26"/>
      <c r="K173" s="26" t="s">
        <v>24</v>
      </c>
      <c r="L173" s="37">
        <v>4508.57</v>
      </c>
      <c r="M173" s="37">
        <v>3508.57</v>
      </c>
      <c r="N173" s="38">
        <v>3508.57</v>
      </c>
      <c r="O173" s="39">
        <f t="shared" si="2"/>
        <v>3438.3986</v>
      </c>
    </row>
    <row r="174" spans="1:15" s="4" customFormat="1" ht="24" customHeight="1">
      <c r="A174" s="40"/>
      <c r="B174" s="25">
        <v>170</v>
      </c>
      <c r="C174" s="26">
        <v>1</v>
      </c>
      <c r="D174" s="27" t="s">
        <v>476</v>
      </c>
      <c r="E174" s="26">
        <v>66</v>
      </c>
      <c r="F174" s="26" t="s">
        <v>21</v>
      </c>
      <c r="G174" s="28" t="s">
        <v>477</v>
      </c>
      <c r="H174" s="29" t="s">
        <v>478</v>
      </c>
      <c r="I174" s="36" t="s">
        <v>469</v>
      </c>
      <c r="J174" s="26"/>
      <c r="K174" s="26" t="s">
        <v>24</v>
      </c>
      <c r="L174" s="37">
        <v>9175.47</v>
      </c>
      <c r="M174" s="37">
        <v>4175.47</v>
      </c>
      <c r="N174" s="38">
        <v>4175.47</v>
      </c>
      <c r="O174" s="39">
        <f t="shared" si="2"/>
        <v>4091.9606000000003</v>
      </c>
    </row>
    <row r="175" spans="1:15" s="4" customFormat="1" ht="24" customHeight="1">
      <c r="A175" s="40"/>
      <c r="B175" s="25">
        <v>171</v>
      </c>
      <c r="C175" s="26">
        <v>1</v>
      </c>
      <c r="D175" s="27" t="s">
        <v>479</v>
      </c>
      <c r="E175" s="26">
        <v>52</v>
      </c>
      <c r="F175" s="26" t="s">
        <v>21</v>
      </c>
      <c r="G175" s="28" t="s">
        <v>480</v>
      </c>
      <c r="H175" s="29" t="s">
        <v>481</v>
      </c>
      <c r="I175" s="36" t="s">
        <v>469</v>
      </c>
      <c r="J175" s="26"/>
      <c r="K175" s="26" t="s">
        <v>24</v>
      </c>
      <c r="L175" s="37">
        <v>5134.1</v>
      </c>
      <c r="M175" s="37">
        <v>2134.1</v>
      </c>
      <c r="N175" s="38">
        <v>2134.1</v>
      </c>
      <c r="O175" s="39">
        <f t="shared" si="2"/>
        <v>2091.4179999999997</v>
      </c>
    </row>
    <row r="176" spans="1:15" s="4" customFormat="1" ht="24" customHeight="1">
      <c r="A176" s="40"/>
      <c r="B176" s="25">
        <v>172</v>
      </c>
      <c r="C176" s="26">
        <v>1</v>
      </c>
      <c r="D176" s="27" t="s">
        <v>482</v>
      </c>
      <c r="E176" s="26">
        <v>53</v>
      </c>
      <c r="F176" s="26" t="s">
        <v>21</v>
      </c>
      <c r="G176" s="28" t="s">
        <v>483</v>
      </c>
      <c r="H176" s="29" t="s">
        <v>484</v>
      </c>
      <c r="I176" s="36" t="s">
        <v>469</v>
      </c>
      <c r="J176" s="26"/>
      <c r="K176" s="26" t="s">
        <v>24</v>
      </c>
      <c r="L176" s="37">
        <v>2402.6</v>
      </c>
      <c r="M176" s="37">
        <v>402.6</v>
      </c>
      <c r="N176" s="38">
        <v>402.6</v>
      </c>
      <c r="O176" s="39">
        <f t="shared" si="2"/>
        <v>394.548</v>
      </c>
    </row>
    <row r="177" spans="1:15" s="4" customFormat="1" ht="24" customHeight="1">
      <c r="A177" s="40"/>
      <c r="B177" s="25">
        <v>173</v>
      </c>
      <c r="C177" s="26">
        <v>1</v>
      </c>
      <c r="D177" s="27" t="s">
        <v>485</v>
      </c>
      <c r="E177" s="26">
        <v>55</v>
      </c>
      <c r="F177" s="26" t="s">
        <v>21</v>
      </c>
      <c r="G177" s="28" t="s">
        <v>486</v>
      </c>
      <c r="H177" s="29" t="s">
        <v>484</v>
      </c>
      <c r="I177" s="36" t="s">
        <v>469</v>
      </c>
      <c r="J177" s="26"/>
      <c r="K177" s="26" t="s">
        <v>24</v>
      </c>
      <c r="L177" s="37">
        <v>17454.53</v>
      </c>
      <c r="M177" s="37">
        <v>8454.53</v>
      </c>
      <c r="N177" s="38">
        <v>8454.53</v>
      </c>
      <c r="O177" s="39">
        <f t="shared" si="2"/>
        <v>8285.439400000001</v>
      </c>
    </row>
    <row r="178" spans="1:15" s="4" customFormat="1" ht="24" customHeight="1">
      <c r="A178" s="40"/>
      <c r="B178" s="25">
        <v>174</v>
      </c>
      <c r="C178" s="26">
        <v>3</v>
      </c>
      <c r="D178" s="27" t="s">
        <v>487</v>
      </c>
      <c r="E178" s="26" t="s">
        <v>488</v>
      </c>
      <c r="F178" s="26" t="s">
        <v>21</v>
      </c>
      <c r="G178" s="28" t="s">
        <v>489</v>
      </c>
      <c r="H178" s="29" t="s">
        <v>490</v>
      </c>
      <c r="I178" s="36" t="s">
        <v>469</v>
      </c>
      <c r="J178" s="26"/>
      <c r="K178" s="26" t="s">
        <v>24</v>
      </c>
      <c r="L178" s="37">
        <v>2785.75</v>
      </c>
      <c r="M178" s="37">
        <v>2585.75</v>
      </c>
      <c r="N178" s="38">
        <v>2585.75</v>
      </c>
      <c r="O178" s="39">
        <f t="shared" si="2"/>
        <v>2534.035</v>
      </c>
    </row>
    <row r="179" spans="1:15" s="4" customFormat="1" ht="24" customHeight="1">
      <c r="A179" s="40"/>
      <c r="B179" s="25">
        <v>175</v>
      </c>
      <c r="C179" s="26">
        <v>1</v>
      </c>
      <c r="D179" s="27" t="s">
        <v>491</v>
      </c>
      <c r="E179" s="26" t="s">
        <v>492</v>
      </c>
      <c r="F179" s="26" t="s">
        <v>21</v>
      </c>
      <c r="G179" s="28" t="s">
        <v>493</v>
      </c>
      <c r="H179" s="29" t="s">
        <v>494</v>
      </c>
      <c r="I179" s="36" t="s">
        <v>495</v>
      </c>
      <c r="J179" s="26"/>
      <c r="K179" s="26" t="s">
        <v>24</v>
      </c>
      <c r="L179" s="37">
        <v>2165.9</v>
      </c>
      <c r="M179" s="37">
        <v>2165.9</v>
      </c>
      <c r="N179" s="38">
        <v>2165.9</v>
      </c>
      <c r="O179" s="39">
        <f t="shared" si="2"/>
        <v>2122.582</v>
      </c>
    </row>
    <row r="180" spans="1:15" s="4" customFormat="1" ht="24" customHeight="1">
      <c r="A180" s="40"/>
      <c r="B180" s="25">
        <v>176</v>
      </c>
      <c r="C180" s="26">
        <v>1</v>
      </c>
      <c r="D180" s="27" t="s">
        <v>496</v>
      </c>
      <c r="E180" s="26" t="s">
        <v>241</v>
      </c>
      <c r="F180" s="26" t="s">
        <v>40</v>
      </c>
      <c r="G180" s="28" t="s">
        <v>497</v>
      </c>
      <c r="H180" s="29" t="s">
        <v>498</v>
      </c>
      <c r="I180" s="36" t="s">
        <v>495</v>
      </c>
      <c r="J180" s="26"/>
      <c r="K180" s="26" t="s">
        <v>24</v>
      </c>
      <c r="L180" s="37">
        <v>2149.32</v>
      </c>
      <c r="M180" s="37">
        <v>2149.32</v>
      </c>
      <c r="N180" s="38">
        <v>2149.32</v>
      </c>
      <c r="O180" s="39">
        <f t="shared" si="2"/>
        <v>2106.3336</v>
      </c>
    </row>
    <row r="181" spans="1:15" s="4" customFormat="1" ht="24" customHeight="1">
      <c r="A181" s="40"/>
      <c r="B181" s="25">
        <v>177</v>
      </c>
      <c r="C181" s="26">
        <v>1</v>
      </c>
      <c r="D181" s="27" t="s">
        <v>499</v>
      </c>
      <c r="E181" s="26" t="s">
        <v>161</v>
      </c>
      <c r="F181" s="26" t="s">
        <v>21</v>
      </c>
      <c r="G181" s="28" t="s">
        <v>262</v>
      </c>
      <c r="H181" s="29" t="s">
        <v>500</v>
      </c>
      <c r="I181" s="36" t="s">
        <v>495</v>
      </c>
      <c r="J181" s="26"/>
      <c r="K181" s="26" t="s">
        <v>24</v>
      </c>
      <c r="L181" s="37">
        <v>7969.73</v>
      </c>
      <c r="M181" s="37">
        <v>7969.73</v>
      </c>
      <c r="N181" s="38">
        <v>0</v>
      </c>
      <c r="O181" s="39">
        <f t="shared" si="2"/>
        <v>0</v>
      </c>
    </row>
    <row r="182" spans="1:15" s="4" customFormat="1" ht="24" customHeight="1">
      <c r="A182" s="40"/>
      <c r="B182" s="25">
        <v>178</v>
      </c>
      <c r="C182" s="26">
        <v>1</v>
      </c>
      <c r="D182" s="27" t="s">
        <v>501</v>
      </c>
      <c r="E182" s="26" t="s">
        <v>502</v>
      </c>
      <c r="F182" s="26" t="s">
        <v>21</v>
      </c>
      <c r="G182" s="28" t="s">
        <v>503</v>
      </c>
      <c r="H182" s="29" t="s">
        <v>102</v>
      </c>
      <c r="I182" s="36" t="s">
        <v>495</v>
      </c>
      <c r="J182" s="26"/>
      <c r="K182" s="26" t="s">
        <v>24</v>
      </c>
      <c r="L182" s="37">
        <v>2402.53</v>
      </c>
      <c r="M182" s="37">
        <v>2402.53</v>
      </c>
      <c r="N182" s="38">
        <v>2402.53</v>
      </c>
      <c r="O182" s="39">
        <f t="shared" si="2"/>
        <v>2354.4794</v>
      </c>
    </row>
    <row r="183" spans="1:15" s="4" customFormat="1" ht="24" customHeight="1">
      <c r="A183" s="40"/>
      <c r="B183" s="25">
        <v>179</v>
      </c>
      <c r="C183" s="26">
        <v>1</v>
      </c>
      <c r="D183" s="27" t="s">
        <v>504</v>
      </c>
      <c r="E183" s="26" t="s">
        <v>505</v>
      </c>
      <c r="F183" s="26" t="s">
        <v>40</v>
      </c>
      <c r="G183" s="28" t="s">
        <v>506</v>
      </c>
      <c r="H183" s="29" t="s">
        <v>507</v>
      </c>
      <c r="I183" s="36" t="s">
        <v>508</v>
      </c>
      <c r="J183" s="26" t="s">
        <v>24</v>
      </c>
      <c r="K183" s="26"/>
      <c r="L183" s="37">
        <v>3458.77</v>
      </c>
      <c r="M183" s="37">
        <v>1855.72</v>
      </c>
      <c r="N183" s="38">
        <v>1855.72</v>
      </c>
      <c r="O183" s="39">
        <f t="shared" si="2"/>
        <v>1818.6056</v>
      </c>
    </row>
    <row r="184" spans="1:15" s="4" customFormat="1" ht="24" customHeight="1">
      <c r="A184" s="40"/>
      <c r="B184" s="25">
        <v>180</v>
      </c>
      <c r="C184" s="26">
        <v>1</v>
      </c>
      <c r="D184" s="27" t="s">
        <v>97</v>
      </c>
      <c r="E184" s="26">
        <v>58</v>
      </c>
      <c r="F184" s="26" t="s">
        <v>21</v>
      </c>
      <c r="G184" s="28" t="s">
        <v>486</v>
      </c>
      <c r="H184" s="29" t="s">
        <v>509</v>
      </c>
      <c r="I184" s="36" t="s">
        <v>508</v>
      </c>
      <c r="J184" s="26"/>
      <c r="K184" s="26" t="s">
        <v>24</v>
      </c>
      <c r="L184" s="37">
        <v>1298.87</v>
      </c>
      <c r="M184" s="37">
        <v>1298.87</v>
      </c>
      <c r="N184" s="38">
        <v>1298.87</v>
      </c>
      <c r="O184" s="39">
        <f t="shared" si="2"/>
        <v>1272.8926</v>
      </c>
    </row>
    <row r="185" spans="1:15" s="4" customFormat="1" ht="24" customHeight="1">
      <c r="A185" s="40"/>
      <c r="B185" s="25">
        <v>181</v>
      </c>
      <c r="C185" s="26">
        <v>1</v>
      </c>
      <c r="D185" s="27" t="s">
        <v>510</v>
      </c>
      <c r="E185" s="26">
        <v>30</v>
      </c>
      <c r="F185" s="26" t="s">
        <v>40</v>
      </c>
      <c r="G185" s="28" t="s">
        <v>511</v>
      </c>
      <c r="H185" s="29" t="s">
        <v>512</v>
      </c>
      <c r="I185" s="36" t="s">
        <v>508</v>
      </c>
      <c r="J185" s="26"/>
      <c r="K185" s="26" t="s">
        <v>24</v>
      </c>
      <c r="L185" s="37">
        <v>1852.89</v>
      </c>
      <c r="M185" s="37">
        <v>1718.43</v>
      </c>
      <c r="N185" s="38">
        <v>1718.43</v>
      </c>
      <c r="O185" s="39">
        <f t="shared" si="2"/>
        <v>1684.0614</v>
      </c>
    </row>
    <row r="186" spans="1:15" s="4" customFormat="1" ht="24" customHeight="1">
      <c r="A186" s="40"/>
      <c r="B186" s="25">
        <v>182</v>
      </c>
      <c r="C186" s="26">
        <v>1</v>
      </c>
      <c r="D186" s="27" t="s">
        <v>513</v>
      </c>
      <c r="E186" s="26">
        <v>47</v>
      </c>
      <c r="F186" s="26" t="s">
        <v>21</v>
      </c>
      <c r="G186" s="28" t="s">
        <v>514</v>
      </c>
      <c r="H186" s="29" t="s">
        <v>515</v>
      </c>
      <c r="I186" s="36" t="s">
        <v>508</v>
      </c>
      <c r="J186" s="26"/>
      <c r="K186" s="26" t="s">
        <v>24</v>
      </c>
      <c r="L186" s="37">
        <v>1387.48</v>
      </c>
      <c r="M186" s="37">
        <v>1329.52</v>
      </c>
      <c r="N186" s="38">
        <v>1329.52</v>
      </c>
      <c r="O186" s="39">
        <f t="shared" si="2"/>
        <v>1302.9296</v>
      </c>
    </row>
    <row r="187" spans="1:15" s="4" customFormat="1" ht="24" customHeight="1">
      <c r="A187" s="40"/>
      <c r="B187" s="25">
        <v>183</v>
      </c>
      <c r="C187" s="26">
        <v>1</v>
      </c>
      <c r="D187" s="27" t="s">
        <v>516</v>
      </c>
      <c r="E187" s="26">
        <v>58</v>
      </c>
      <c r="F187" s="26" t="s">
        <v>21</v>
      </c>
      <c r="G187" s="28" t="s">
        <v>517</v>
      </c>
      <c r="H187" s="29" t="s">
        <v>518</v>
      </c>
      <c r="I187" s="36" t="s">
        <v>508</v>
      </c>
      <c r="J187" s="26"/>
      <c r="K187" s="26" t="s">
        <v>24</v>
      </c>
      <c r="L187" s="37">
        <v>71614.52</v>
      </c>
      <c r="M187" s="37">
        <v>8752.65</v>
      </c>
      <c r="N187" s="38">
        <v>8752.65</v>
      </c>
      <c r="O187" s="39">
        <f t="shared" si="2"/>
        <v>8577.597</v>
      </c>
    </row>
    <row r="188" spans="1:15" s="4" customFormat="1" ht="38.25" customHeight="1">
      <c r="A188" s="40"/>
      <c r="B188" s="25">
        <v>184</v>
      </c>
      <c r="C188" s="26"/>
      <c r="D188" s="27" t="s">
        <v>519</v>
      </c>
      <c r="E188" s="26">
        <v>35</v>
      </c>
      <c r="F188" s="26" t="s">
        <v>21</v>
      </c>
      <c r="G188" s="28" t="s">
        <v>520</v>
      </c>
      <c r="H188" s="29" t="s">
        <v>521</v>
      </c>
      <c r="I188" s="36" t="s">
        <v>522</v>
      </c>
      <c r="J188" s="26"/>
      <c r="K188" s="26" t="s">
        <v>24</v>
      </c>
      <c r="L188" s="37">
        <v>27449.69</v>
      </c>
      <c r="M188" s="37">
        <v>17949.69</v>
      </c>
      <c r="N188" s="38">
        <v>17052.24</v>
      </c>
      <c r="O188" s="39">
        <f t="shared" si="2"/>
        <v>16711.195200000002</v>
      </c>
    </row>
    <row r="189" spans="1:15" s="4" customFormat="1" ht="24" customHeight="1">
      <c r="A189" s="40"/>
      <c r="B189" s="25">
        <v>185</v>
      </c>
      <c r="C189" s="26"/>
      <c r="D189" s="27" t="s">
        <v>523</v>
      </c>
      <c r="E189" s="26">
        <v>53</v>
      </c>
      <c r="F189" s="26" t="s">
        <v>21</v>
      </c>
      <c r="G189" s="28" t="s">
        <v>524</v>
      </c>
      <c r="H189" s="29" t="s">
        <v>525</v>
      </c>
      <c r="I189" s="36" t="s">
        <v>522</v>
      </c>
      <c r="J189" s="26"/>
      <c r="K189" s="26" t="s">
        <v>24</v>
      </c>
      <c r="L189" s="37">
        <v>3398.11</v>
      </c>
      <c r="M189" s="37">
        <v>3171.42</v>
      </c>
      <c r="N189" s="38">
        <v>3057.72</v>
      </c>
      <c r="O189" s="39">
        <f t="shared" si="2"/>
        <v>2996.5656</v>
      </c>
    </row>
    <row r="190" spans="1:15" s="4" customFormat="1" ht="24" customHeight="1">
      <c r="A190" s="40"/>
      <c r="B190" s="25">
        <v>186</v>
      </c>
      <c r="C190" s="26"/>
      <c r="D190" s="27" t="s">
        <v>160</v>
      </c>
      <c r="E190" s="26">
        <v>32</v>
      </c>
      <c r="F190" s="26" t="s">
        <v>21</v>
      </c>
      <c r="G190" s="28" t="s">
        <v>526</v>
      </c>
      <c r="H190" s="29" t="s">
        <v>527</v>
      </c>
      <c r="I190" s="36" t="s">
        <v>522</v>
      </c>
      <c r="J190" s="26"/>
      <c r="K190" s="26" t="s">
        <v>24</v>
      </c>
      <c r="L190" s="37">
        <v>3855.38</v>
      </c>
      <c r="M190" s="37">
        <v>2867.75</v>
      </c>
      <c r="N190" s="38">
        <v>0</v>
      </c>
      <c r="O190" s="39">
        <f t="shared" si="2"/>
        <v>0</v>
      </c>
    </row>
    <row r="191" spans="1:15" s="4" customFormat="1" ht="33.75" customHeight="1">
      <c r="A191" s="40"/>
      <c r="B191" s="25">
        <v>187</v>
      </c>
      <c r="C191" s="26"/>
      <c r="D191" s="27" t="s">
        <v>84</v>
      </c>
      <c r="E191" s="26" t="s">
        <v>26</v>
      </c>
      <c r="F191" s="26" t="s">
        <v>21</v>
      </c>
      <c r="G191" s="28" t="s">
        <v>528</v>
      </c>
      <c r="H191" s="29" t="s">
        <v>529</v>
      </c>
      <c r="I191" s="36" t="s">
        <v>522</v>
      </c>
      <c r="J191" s="26"/>
      <c r="K191" s="26" t="s">
        <v>24</v>
      </c>
      <c r="L191" s="37">
        <v>30768.35</v>
      </c>
      <c r="M191" s="37">
        <v>25095.35</v>
      </c>
      <c r="N191" s="38">
        <v>0</v>
      </c>
      <c r="O191" s="39">
        <f t="shared" si="2"/>
        <v>0</v>
      </c>
    </row>
    <row r="192" spans="1:15" s="4" customFormat="1" ht="24" customHeight="1">
      <c r="A192" s="40"/>
      <c r="B192" s="25">
        <v>188</v>
      </c>
      <c r="C192" s="26"/>
      <c r="D192" s="27" t="s">
        <v>530</v>
      </c>
      <c r="E192" s="26">
        <v>30</v>
      </c>
      <c r="F192" s="26" t="s">
        <v>21</v>
      </c>
      <c r="G192" s="28" t="s">
        <v>531</v>
      </c>
      <c r="H192" s="29" t="s">
        <v>425</v>
      </c>
      <c r="I192" s="36" t="s">
        <v>522</v>
      </c>
      <c r="J192" s="26"/>
      <c r="K192" s="26" t="s">
        <v>24</v>
      </c>
      <c r="L192" s="37">
        <v>48329.32</v>
      </c>
      <c r="M192" s="37">
        <v>40125.9</v>
      </c>
      <c r="N192" s="38">
        <v>0</v>
      </c>
      <c r="O192" s="39">
        <f t="shared" si="2"/>
        <v>0</v>
      </c>
    </row>
    <row r="193" spans="1:15" s="5" customFormat="1" ht="42.75" customHeight="1">
      <c r="A193" s="40"/>
      <c r="B193" s="25">
        <v>189</v>
      </c>
      <c r="C193" s="26">
        <v>1</v>
      </c>
      <c r="D193" s="27" t="s">
        <v>532</v>
      </c>
      <c r="E193" s="26" t="s">
        <v>533</v>
      </c>
      <c r="F193" s="26" t="s">
        <v>21</v>
      </c>
      <c r="G193" s="28" t="s">
        <v>534</v>
      </c>
      <c r="H193" s="29">
        <v>43595</v>
      </c>
      <c r="I193" s="36" t="s">
        <v>522</v>
      </c>
      <c r="J193" s="26"/>
      <c r="K193" s="26" t="s">
        <v>24</v>
      </c>
      <c r="L193" s="37">
        <v>143957.15</v>
      </c>
      <c r="M193" s="37">
        <v>84957.15</v>
      </c>
      <c r="N193" s="46">
        <v>0</v>
      </c>
      <c r="O193" s="39">
        <f t="shared" si="2"/>
        <v>0</v>
      </c>
    </row>
    <row r="194" spans="1:15" s="5" customFormat="1" ht="24" customHeight="1">
      <c r="A194" s="40"/>
      <c r="B194" s="25">
        <v>190</v>
      </c>
      <c r="C194" s="26">
        <v>1</v>
      </c>
      <c r="D194" s="27" t="s">
        <v>535</v>
      </c>
      <c r="E194" s="26" t="s">
        <v>200</v>
      </c>
      <c r="F194" s="26" t="s">
        <v>21</v>
      </c>
      <c r="G194" s="28" t="s">
        <v>536</v>
      </c>
      <c r="H194" s="29">
        <v>43586</v>
      </c>
      <c r="I194" s="36" t="s">
        <v>522</v>
      </c>
      <c r="J194" s="26"/>
      <c r="K194" s="26" t="s">
        <v>24</v>
      </c>
      <c r="L194" s="37">
        <v>31726.23</v>
      </c>
      <c r="M194" s="37">
        <v>24726.2</v>
      </c>
      <c r="N194" s="46">
        <v>0</v>
      </c>
      <c r="O194" s="39">
        <f t="shared" si="2"/>
        <v>0</v>
      </c>
    </row>
    <row r="195" spans="1:15" s="4" customFormat="1" ht="24" customHeight="1">
      <c r="A195" s="40"/>
      <c r="B195" s="25">
        <v>191</v>
      </c>
      <c r="C195" s="26">
        <v>3</v>
      </c>
      <c r="D195" s="27" t="s">
        <v>537</v>
      </c>
      <c r="E195" s="26" t="s">
        <v>538</v>
      </c>
      <c r="F195" s="26" t="s">
        <v>21</v>
      </c>
      <c r="G195" s="28" t="s">
        <v>539</v>
      </c>
      <c r="H195" s="29" t="s">
        <v>540</v>
      </c>
      <c r="I195" s="36" t="s">
        <v>541</v>
      </c>
      <c r="J195" s="26"/>
      <c r="K195" s="26" t="s">
        <v>24</v>
      </c>
      <c r="L195" s="37">
        <v>192265.98</v>
      </c>
      <c r="M195" s="37">
        <v>56135.58</v>
      </c>
      <c r="N195" s="38">
        <v>56135.58</v>
      </c>
      <c r="O195" s="39">
        <f t="shared" si="2"/>
        <v>55012.8684</v>
      </c>
    </row>
    <row r="196" spans="1:15" s="4" customFormat="1" ht="24" customHeight="1">
      <c r="A196" s="40"/>
      <c r="B196" s="25">
        <v>192</v>
      </c>
      <c r="C196" s="26">
        <v>3</v>
      </c>
      <c r="D196" s="27" t="s">
        <v>542</v>
      </c>
      <c r="E196" s="26" t="s">
        <v>543</v>
      </c>
      <c r="F196" s="26" t="s">
        <v>21</v>
      </c>
      <c r="G196" s="28" t="s">
        <v>298</v>
      </c>
      <c r="H196" s="29" t="s">
        <v>544</v>
      </c>
      <c r="I196" s="36" t="s">
        <v>541</v>
      </c>
      <c r="J196" s="26"/>
      <c r="K196" s="26" t="s">
        <v>24</v>
      </c>
      <c r="L196" s="37">
        <v>91386.36</v>
      </c>
      <c r="M196" s="37">
        <v>6041.95</v>
      </c>
      <c r="N196" s="38">
        <v>6041.95</v>
      </c>
      <c r="O196" s="39">
        <f t="shared" si="2"/>
        <v>5921.111</v>
      </c>
    </row>
    <row r="197" spans="1:15" s="4" customFormat="1" ht="24" customHeight="1">
      <c r="A197" s="40"/>
      <c r="B197" s="25">
        <v>193</v>
      </c>
      <c r="C197" s="26">
        <v>3</v>
      </c>
      <c r="D197" s="27" t="s">
        <v>545</v>
      </c>
      <c r="E197" s="26" t="s">
        <v>538</v>
      </c>
      <c r="F197" s="26" t="s">
        <v>21</v>
      </c>
      <c r="G197" s="28" t="s">
        <v>546</v>
      </c>
      <c r="H197" s="29" t="s">
        <v>547</v>
      </c>
      <c r="I197" s="36" t="s">
        <v>541</v>
      </c>
      <c r="J197" s="26"/>
      <c r="K197" s="26" t="s">
        <v>24</v>
      </c>
      <c r="L197" s="37">
        <v>123489.67</v>
      </c>
      <c r="M197" s="37">
        <v>46550.72</v>
      </c>
      <c r="N197" s="38">
        <v>46550.72</v>
      </c>
      <c r="O197" s="39">
        <f t="shared" si="2"/>
        <v>45619.7056</v>
      </c>
    </row>
    <row r="198" spans="1:15" s="4" customFormat="1" ht="24" customHeight="1">
      <c r="A198" s="40"/>
      <c r="B198" s="25">
        <v>194</v>
      </c>
      <c r="C198" s="26">
        <v>3</v>
      </c>
      <c r="D198" s="27" t="s">
        <v>548</v>
      </c>
      <c r="E198" s="26" t="s">
        <v>549</v>
      </c>
      <c r="F198" s="26" t="s">
        <v>21</v>
      </c>
      <c r="G198" s="28" t="s">
        <v>550</v>
      </c>
      <c r="H198" s="29" t="s">
        <v>551</v>
      </c>
      <c r="I198" s="36" t="s">
        <v>541</v>
      </c>
      <c r="J198" s="26"/>
      <c r="K198" s="26" t="s">
        <v>24</v>
      </c>
      <c r="L198" s="37">
        <v>69626.15</v>
      </c>
      <c r="M198" s="37">
        <v>37861.39</v>
      </c>
      <c r="N198" s="38">
        <v>37861.39</v>
      </c>
      <c r="O198" s="39">
        <f aca="true" t="shared" si="3" ref="O198:O261">N198*0.98</f>
        <v>37104.1622</v>
      </c>
    </row>
    <row r="199" spans="1:15" s="4" customFormat="1" ht="24" customHeight="1">
      <c r="A199" s="40"/>
      <c r="B199" s="25">
        <v>195</v>
      </c>
      <c r="C199" s="26">
        <v>3</v>
      </c>
      <c r="D199" s="27" t="s">
        <v>552</v>
      </c>
      <c r="E199" s="26" t="s">
        <v>553</v>
      </c>
      <c r="F199" s="26" t="s">
        <v>40</v>
      </c>
      <c r="G199" s="28" t="s">
        <v>554</v>
      </c>
      <c r="H199" s="29" t="s">
        <v>555</v>
      </c>
      <c r="I199" s="36" t="s">
        <v>541</v>
      </c>
      <c r="J199" s="26"/>
      <c r="K199" s="26" t="s">
        <v>24</v>
      </c>
      <c r="L199" s="37">
        <v>10134.98</v>
      </c>
      <c r="M199" s="37">
        <v>6198.53</v>
      </c>
      <c r="N199" s="38">
        <v>6198.53</v>
      </c>
      <c r="O199" s="39">
        <f t="shared" si="3"/>
        <v>6074.559399999999</v>
      </c>
    </row>
    <row r="200" spans="1:15" s="4" customFormat="1" ht="24" customHeight="1">
      <c r="A200" s="40"/>
      <c r="B200" s="25">
        <v>196</v>
      </c>
      <c r="C200" s="26">
        <v>3</v>
      </c>
      <c r="D200" s="27" t="s">
        <v>556</v>
      </c>
      <c r="E200" s="26" t="s">
        <v>538</v>
      </c>
      <c r="F200" s="26" t="s">
        <v>21</v>
      </c>
      <c r="G200" s="28" t="s">
        <v>557</v>
      </c>
      <c r="H200" s="29" t="s">
        <v>558</v>
      </c>
      <c r="I200" s="36" t="s">
        <v>541</v>
      </c>
      <c r="J200" s="26"/>
      <c r="K200" s="26" t="s">
        <v>24</v>
      </c>
      <c r="L200" s="37">
        <v>223.6</v>
      </c>
      <c r="M200" s="37">
        <v>145.6</v>
      </c>
      <c r="N200" s="38">
        <v>145.6</v>
      </c>
      <c r="O200" s="39">
        <f t="shared" si="3"/>
        <v>142.688</v>
      </c>
    </row>
    <row r="201" spans="1:15" s="4" customFormat="1" ht="24" customHeight="1">
      <c r="A201" s="40"/>
      <c r="B201" s="25">
        <v>197</v>
      </c>
      <c r="C201" s="26">
        <v>3</v>
      </c>
      <c r="D201" s="27" t="s">
        <v>559</v>
      </c>
      <c r="E201" s="26" t="s">
        <v>194</v>
      </c>
      <c r="F201" s="26" t="s">
        <v>40</v>
      </c>
      <c r="G201" s="28" t="s">
        <v>560</v>
      </c>
      <c r="H201" s="29" t="s">
        <v>558</v>
      </c>
      <c r="I201" s="36" t="s">
        <v>541</v>
      </c>
      <c r="J201" s="26"/>
      <c r="K201" s="26" t="s">
        <v>24</v>
      </c>
      <c r="L201" s="37">
        <v>40469.22</v>
      </c>
      <c r="M201" s="37">
        <v>12449.15</v>
      </c>
      <c r="N201" s="38">
        <v>12449.15</v>
      </c>
      <c r="O201" s="39">
        <f t="shared" si="3"/>
        <v>12200.167</v>
      </c>
    </row>
    <row r="202" spans="1:15" s="4" customFormat="1" ht="24" customHeight="1">
      <c r="A202" s="40"/>
      <c r="B202" s="25">
        <v>198</v>
      </c>
      <c r="C202" s="26">
        <v>3</v>
      </c>
      <c r="D202" s="27" t="s">
        <v>556</v>
      </c>
      <c r="E202" s="26" t="s">
        <v>538</v>
      </c>
      <c r="F202" s="26" t="s">
        <v>21</v>
      </c>
      <c r="G202" s="28" t="s">
        <v>557</v>
      </c>
      <c r="H202" s="29" t="s">
        <v>558</v>
      </c>
      <c r="I202" s="36" t="s">
        <v>541</v>
      </c>
      <c r="J202" s="26"/>
      <c r="K202" s="26" t="s">
        <v>24</v>
      </c>
      <c r="L202" s="37">
        <v>32178.41</v>
      </c>
      <c r="M202" s="37">
        <v>31215.19</v>
      </c>
      <c r="N202" s="38">
        <v>31215.19</v>
      </c>
      <c r="O202" s="39">
        <f t="shared" si="3"/>
        <v>30590.886199999997</v>
      </c>
    </row>
    <row r="203" spans="1:15" s="4" customFormat="1" ht="24" customHeight="1">
      <c r="A203" s="40"/>
      <c r="B203" s="25">
        <v>199</v>
      </c>
      <c r="C203" s="26">
        <v>3</v>
      </c>
      <c r="D203" s="27" t="s">
        <v>561</v>
      </c>
      <c r="E203" s="26" t="s">
        <v>562</v>
      </c>
      <c r="F203" s="26" t="s">
        <v>21</v>
      </c>
      <c r="G203" s="28" t="s">
        <v>563</v>
      </c>
      <c r="H203" s="29" t="s">
        <v>564</v>
      </c>
      <c r="I203" s="36" t="s">
        <v>541</v>
      </c>
      <c r="J203" s="26"/>
      <c r="K203" s="26" t="s">
        <v>24</v>
      </c>
      <c r="L203" s="37">
        <v>170617.71</v>
      </c>
      <c r="M203" s="37">
        <v>49686.61</v>
      </c>
      <c r="N203" s="38">
        <v>49686.61</v>
      </c>
      <c r="O203" s="39">
        <f t="shared" si="3"/>
        <v>48692.8778</v>
      </c>
    </row>
    <row r="204" spans="1:15" s="4" customFormat="1" ht="24" customHeight="1">
      <c r="A204" s="40"/>
      <c r="B204" s="25">
        <v>200</v>
      </c>
      <c r="C204" s="26">
        <v>3</v>
      </c>
      <c r="D204" s="27" t="s">
        <v>565</v>
      </c>
      <c r="E204" s="26" t="s">
        <v>538</v>
      </c>
      <c r="F204" s="26" t="s">
        <v>40</v>
      </c>
      <c r="G204" s="28" t="s">
        <v>566</v>
      </c>
      <c r="H204" s="29" t="s">
        <v>567</v>
      </c>
      <c r="I204" s="36" t="s">
        <v>541</v>
      </c>
      <c r="J204" s="26"/>
      <c r="K204" s="26" t="s">
        <v>24</v>
      </c>
      <c r="L204" s="37">
        <v>210171.42</v>
      </c>
      <c r="M204" s="37">
        <v>101682.59</v>
      </c>
      <c r="N204" s="38">
        <v>101682.59</v>
      </c>
      <c r="O204" s="39">
        <f t="shared" si="3"/>
        <v>99648.93819999999</v>
      </c>
    </row>
    <row r="205" spans="1:15" s="4" customFormat="1" ht="24" customHeight="1">
      <c r="A205" s="40"/>
      <c r="B205" s="25">
        <v>201</v>
      </c>
      <c r="C205" s="26">
        <v>1</v>
      </c>
      <c r="D205" s="27" t="s">
        <v>568</v>
      </c>
      <c r="E205" s="26" t="s">
        <v>21</v>
      </c>
      <c r="F205" s="26" t="s">
        <v>389</v>
      </c>
      <c r="G205" s="28" t="s">
        <v>569</v>
      </c>
      <c r="H205" s="29">
        <v>43600</v>
      </c>
      <c r="I205" s="36" t="s">
        <v>570</v>
      </c>
      <c r="J205" s="26"/>
      <c r="K205" s="26" t="s">
        <v>24</v>
      </c>
      <c r="L205" s="37">
        <v>335.3</v>
      </c>
      <c r="M205" s="37">
        <f aca="true" t="shared" si="4" ref="M205:M223">L205</f>
        <v>335.3</v>
      </c>
      <c r="N205" s="38">
        <v>335.3</v>
      </c>
      <c r="O205" s="39">
        <f t="shared" si="3"/>
        <v>328.594</v>
      </c>
    </row>
    <row r="206" spans="1:15" s="4" customFormat="1" ht="24" customHeight="1">
      <c r="A206" s="40"/>
      <c r="B206" s="25">
        <v>202</v>
      </c>
      <c r="C206" s="26">
        <v>1</v>
      </c>
      <c r="D206" s="27" t="s">
        <v>571</v>
      </c>
      <c r="E206" s="26" t="s">
        <v>21</v>
      </c>
      <c r="F206" s="26" t="s">
        <v>572</v>
      </c>
      <c r="G206" s="28" t="s">
        <v>573</v>
      </c>
      <c r="H206" s="29">
        <v>43601</v>
      </c>
      <c r="I206" s="36" t="s">
        <v>570</v>
      </c>
      <c r="J206" s="26"/>
      <c r="K206" s="26" t="s">
        <v>24</v>
      </c>
      <c r="L206" s="37">
        <v>337.6</v>
      </c>
      <c r="M206" s="37">
        <f t="shared" si="4"/>
        <v>337.6</v>
      </c>
      <c r="N206" s="38">
        <v>337.6</v>
      </c>
      <c r="O206" s="39">
        <f t="shared" si="3"/>
        <v>330.848</v>
      </c>
    </row>
    <row r="207" spans="1:15" s="4" customFormat="1" ht="24" customHeight="1">
      <c r="A207" s="40"/>
      <c r="B207" s="25">
        <v>203</v>
      </c>
      <c r="C207" s="26">
        <v>1</v>
      </c>
      <c r="D207" s="27" t="s">
        <v>574</v>
      </c>
      <c r="E207" s="26" t="s">
        <v>21</v>
      </c>
      <c r="F207" s="26" t="s">
        <v>575</v>
      </c>
      <c r="G207" s="28" t="s">
        <v>576</v>
      </c>
      <c r="H207" s="29">
        <v>43601</v>
      </c>
      <c r="I207" s="36" t="s">
        <v>570</v>
      </c>
      <c r="J207" s="26"/>
      <c r="K207" s="26" t="s">
        <v>24</v>
      </c>
      <c r="L207" s="37">
        <v>391</v>
      </c>
      <c r="M207" s="37">
        <v>391</v>
      </c>
      <c r="N207" s="38">
        <v>391</v>
      </c>
      <c r="O207" s="39">
        <f t="shared" si="3"/>
        <v>383.18</v>
      </c>
    </row>
    <row r="208" spans="1:15" s="4" customFormat="1" ht="30.75" customHeight="1">
      <c r="A208" s="40"/>
      <c r="B208" s="25">
        <v>204</v>
      </c>
      <c r="C208" s="26">
        <v>1</v>
      </c>
      <c r="D208" s="27" t="s">
        <v>577</v>
      </c>
      <c r="E208" s="26" t="s">
        <v>21</v>
      </c>
      <c r="F208" s="26" t="s">
        <v>179</v>
      </c>
      <c r="G208" s="28" t="s">
        <v>578</v>
      </c>
      <c r="H208" s="29">
        <v>43602</v>
      </c>
      <c r="I208" s="36" t="s">
        <v>570</v>
      </c>
      <c r="J208" s="26"/>
      <c r="K208" s="26" t="s">
        <v>24</v>
      </c>
      <c r="L208" s="37">
        <v>365.6</v>
      </c>
      <c r="M208" s="37">
        <f t="shared" si="4"/>
        <v>365.6</v>
      </c>
      <c r="N208" s="38">
        <v>365.6</v>
      </c>
      <c r="O208" s="39">
        <f t="shared" si="3"/>
        <v>358.288</v>
      </c>
    </row>
    <row r="209" spans="1:15" s="4" customFormat="1" ht="24" customHeight="1">
      <c r="A209" s="40"/>
      <c r="B209" s="25">
        <v>205</v>
      </c>
      <c r="C209" s="26">
        <v>1</v>
      </c>
      <c r="D209" s="27" t="s">
        <v>579</v>
      </c>
      <c r="E209" s="26" t="s">
        <v>21</v>
      </c>
      <c r="F209" s="26" t="s">
        <v>241</v>
      </c>
      <c r="G209" s="28" t="s">
        <v>580</v>
      </c>
      <c r="H209" s="29">
        <v>43602</v>
      </c>
      <c r="I209" s="36" t="s">
        <v>570</v>
      </c>
      <c r="J209" s="26"/>
      <c r="K209" s="26" t="s">
        <v>24</v>
      </c>
      <c r="L209" s="37">
        <v>307</v>
      </c>
      <c r="M209" s="37">
        <f t="shared" si="4"/>
        <v>307</v>
      </c>
      <c r="N209" s="38">
        <v>307</v>
      </c>
      <c r="O209" s="39">
        <f t="shared" si="3"/>
        <v>300.86</v>
      </c>
    </row>
    <row r="210" spans="1:15" s="4" customFormat="1" ht="24" customHeight="1">
      <c r="A210" s="40"/>
      <c r="B210" s="25">
        <v>206</v>
      </c>
      <c r="C210" s="26">
        <v>1</v>
      </c>
      <c r="D210" s="27" t="s">
        <v>84</v>
      </c>
      <c r="E210" s="26" t="s">
        <v>21</v>
      </c>
      <c r="F210" s="26" t="s">
        <v>222</v>
      </c>
      <c r="G210" s="28" t="s">
        <v>581</v>
      </c>
      <c r="H210" s="29">
        <v>43602</v>
      </c>
      <c r="I210" s="36" t="s">
        <v>570</v>
      </c>
      <c r="J210" s="26" t="s">
        <v>24</v>
      </c>
      <c r="K210" s="26"/>
      <c r="L210" s="37">
        <v>1539.3</v>
      </c>
      <c r="M210" s="37">
        <f t="shared" si="4"/>
        <v>1539.3</v>
      </c>
      <c r="N210" s="38">
        <v>1539.3</v>
      </c>
      <c r="O210" s="39">
        <f t="shared" si="3"/>
        <v>1508.514</v>
      </c>
    </row>
    <row r="211" spans="1:15" s="4" customFormat="1" ht="24" customHeight="1">
      <c r="A211" s="40"/>
      <c r="B211" s="25">
        <v>207</v>
      </c>
      <c r="C211" s="26">
        <v>1</v>
      </c>
      <c r="D211" s="27" t="s">
        <v>582</v>
      </c>
      <c r="E211" s="26" t="s">
        <v>21</v>
      </c>
      <c r="F211" s="26" t="s">
        <v>583</v>
      </c>
      <c r="G211" s="28" t="s">
        <v>584</v>
      </c>
      <c r="H211" s="29">
        <v>43603</v>
      </c>
      <c r="I211" s="36" t="s">
        <v>570</v>
      </c>
      <c r="J211" s="26"/>
      <c r="K211" s="26" t="s">
        <v>24</v>
      </c>
      <c r="L211" s="37">
        <v>320.4</v>
      </c>
      <c r="M211" s="37">
        <f t="shared" si="4"/>
        <v>320.4</v>
      </c>
      <c r="N211" s="38">
        <v>320.4</v>
      </c>
      <c r="O211" s="39">
        <f t="shared" si="3"/>
        <v>313.99199999999996</v>
      </c>
    </row>
    <row r="212" spans="1:15" s="4" customFormat="1" ht="24" customHeight="1">
      <c r="A212" s="40"/>
      <c r="B212" s="25">
        <v>208</v>
      </c>
      <c r="C212" s="26">
        <v>1</v>
      </c>
      <c r="D212" s="27" t="s">
        <v>585</v>
      </c>
      <c r="E212" s="26" t="s">
        <v>21</v>
      </c>
      <c r="F212" s="26" t="s">
        <v>179</v>
      </c>
      <c r="G212" s="28" t="s">
        <v>271</v>
      </c>
      <c r="H212" s="29">
        <v>43610</v>
      </c>
      <c r="I212" s="36" t="s">
        <v>570</v>
      </c>
      <c r="J212" s="26"/>
      <c r="K212" s="26" t="s">
        <v>24</v>
      </c>
      <c r="L212" s="37">
        <v>357.7</v>
      </c>
      <c r="M212" s="37">
        <f t="shared" si="4"/>
        <v>357.7</v>
      </c>
      <c r="N212" s="38">
        <v>357.7</v>
      </c>
      <c r="O212" s="39">
        <f t="shared" si="3"/>
        <v>350.546</v>
      </c>
    </row>
    <row r="213" spans="1:15" s="4" customFormat="1" ht="24" customHeight="1">
      <c r="A213" s="40"/>
      <c r="B213" s="25">
        <v>209</v>
      </c>
      <c r="C213" s="26">
        <v>1</v>
      </c>
      <c r="D213" s="27" t="s">
        <v>586</v>
      </c>
      <c r="E213" s="26" t="s">
        <v>21</v>
      </c>
      <c r="F213" s="26" t="s">
        <v>237</v>
      </c>
      <c r="G213" s="28" t="s">
        <v>31</v>
      </c>
      <c r="H213" s="29">
        <v>43611</v>
      </c>
      <c r="I213" s="36" t="s">
        <v>570</v>
      </c>
      <c r="J213" s="26"/>
      <c r="K213" s="26" t="s">
        <v>24</v>
      </c>
      <c r="L213" s="37">
        <v>595.7</v>
      </c>
      <c r="M213" s="37">
        <f t="shared" si="4"/>
        <v>595.7</v>
      </c>
      <c r="N213" s="38">
        <v>595.7</v>
      </c>
      <c r="O213" s="39">
        <f t="shared" si="3"/>
        <v>583.7860000000001</v>
      </c>
    </row>
    <row r="214" spans="1:15" s="4" customFormat="1" ht="24" customHeight="1">
      <c r="A214" s="40"/>
      <c r="B214" s="25">
        <v>210</v>
      </c>
      <c r="C214" s="26">
        <v>1</v>
      </c>
      <c r="D214" s="27" t="s">
        <v>587</v>
      </c>
      <c r="E214" s="26" t="s">
        <v>21</v>
      </c>
      <c r="F214" s="26" t="s">
        <v>588</v>
      </c>
      <c r="G214" s="28" t="s">
        <v>589</v>
      </c>
      <c r="H214" s="29">
        <v>43618</v>
      </c>
      <c r="I214" s="36" t="s">
        <v>570</v>
      </c>
      <c r="J214" s="26"/>
      <c r="K214" s="26" t="s">
        <v>24</v>
      </c>
      <c r="L214" s="37">
        <v>394.1</v>
      </c>
      <c r="M214" s="37">
        <f t="shared" si="4"/>
        <v>394.1</v>
      </c>
      <c r="N214" s="38">
        <v>394.1</v>
      </c>
      <c r="O214" s="39">
        <f t="shared" si="3"/>
        <v>386.218</v>
      </c>
    </row>
    <row r="215" spans="1:15" s="4" customFormat="1" ht="24" customHeight="1">
      <c r="A215" s="40"/>
      <c r="B215" s="25">
        <v>211</v>
      </c>
      <c r="C215" s="26">
        <v>1</v>
      </c>
      <c r="D215" s="27" t="s">
        <v>590</v>
      </c>
      <c r="E215" s="26" t="s">
        <v>21</v>
      </c>
      <c r="F215" s="26" t="s">
        <v>251</v>
      </c>
      <c r="G215" s="28" t="s">
        <v>573</v>
      </c>
      <c r="H215" s="29">
        <v>43619</v>
      </c>
      <c r="I215" s="36" t="s">
        <v>570</v>
      </c>
      <c r="J215" s="26"/>
      <c r="K215" s="26" t="s">
        <v>24</v>
      </c>
      <c r="L215" s="37">
        <v>574.2</v>
      </c>
      <c r="M215" s="37">
        <f t="shared" si="4"/>
        <v>574.2</v>
      </c>
      <c r="N215" s="38">
        <v>574.2</v>
      </c>
      <c r="O215" s="39">
        <f t="shared" si="3"/>
        <v>562.716</v>
      </c>
    </row>
    <row r="216" spans="1:15" s="4" customFormat="1" ht="24" customHeight="1">
      <c r="A216" s="40"/>
      <c r="B216" s="25">
        <v>212</v>
      </c>
      <c r="C216" s="26">
        <v>1</v>
      </c>
      <c r="D216" s="27" t="s">
        <v>591</v>
      </c>
      <c r="E216" s="26" t="s">
        <v>21</v>
      </c>
      <c r="F216" s="26" t="s">
        <v>592</v>
      </c>
      <c r="G216" s="28" t="s">
        <v>55</v>
      </c>
      <c r="H216" s="29">
        <v>43624</v>
      </c>
      <c r="I216" s="36" t="s">
        <v>570</v>
      </c>
      <c r="J216" s="26"/>
      <c r="K216" s="26" t="s">
        <v>24</v>
      </c>
      <c r="L216" s="37">
        <v>269.4</v>
      </c>
      <c r="M216" s="37">
        <f t="shared" si="4"/>
        <v>269.4</v>
      </c>
      <c r="N216" s="38">
        <v>0</v>
      </c>
      <c r="O216" s="39">
        <f t="shared" si="3"/>
        <v>0</v>
      </c>
    </row>
    <row r="217" spans="1:15" s="4" customFormat="1" ht="24" customHeight="1">
      <c r="A217" s="40"/>
      <c r="B217" s="25">
        <v>213</v>
      </c>
      <c r="C217" s="26">
        <v>1</v>
      </c>
      <c r="D217" s="27" t="s">
        <v>593</v>
      </c>
      <c r="E217" s="26" t="s">
        <v>21</v>
      </c>
      <c r="F217" s="26" t="s">
        <v>169</v>
      </c>
      <c r="G217" s="28" t="s">
        <v>594</v>
      </c>
      <c r="H217" s="29">
        <v>43634</v>
      </c>
      <c r="I217" s="36" t="s">
        <v>570</v>
      </c>
      <c r="J217" s="26"/>
      <c r="K217" s="26" t="s">
        <v>24</v>
      </c>
      <c r="L217" s="37">
        <v>661.2</v>
      </c>
      <c r="M217" s="37">
        <f t="shared" si="4"/>
        <v>661.2</v>
      </c>
      <c r="N217" s="38">
        <v>661.2</v>
      </c>
      <c r="O217" s="39">
        <f t="shared" si="3"/>
        <v>647.976</v>
      </c>
    </row>
    <row r="218" spans="1:15" s="4" customFormat="1" ht="24" customHeight="1">
      <c r="A218" s="40"/>
      <c r="B218" s="25">
        <v>214</v>
      </c>
      <c r="C218" s="26">
        <v>1</v>
      </c>
      <c r="D218" s="27" t="s">
        <v>595</v>
      </c>
      <c r="E218" s="26" t="s">
        <v>21</v>
      </c>
      <c r="F218" s="26" t="s">
        <v>596</v>
      </c>
      <c r="G218" s="28" t="s">
        <v>597</v>
      </c>
      <c r="H218" s="29">
        <v>43636</v>
      </c>
      <c r="I218" s="36" t="s">
        <v>570</v>
      </c>
      <c r="J218" s="26"/>
      <c r="K218" s="26" t="s">
        <v>24</v>
      </c>
      <c r="L218" s="37">
        <v>362.3</v>
      </c>
      <c r="M218" s="37">
        <f t="shared" si="4"/>
        <v>362.3</v>
      </c>
      <c r="N218" s="38">
        <v>362.3</v>
      </c>
      <c r="O218" s="39">
        <f t="shared" si="3"/>
        <v>355.05400000000003</v>
      </c>
    </row>
    <row r="219" spans="1:15" s="4" customFormat="1" ht="24" customHeight="1">
      <c r="A219" s="40"/>
      <c r="B219" s="25">
        <v>215</v>
      </c>
      <c r="C219" s="26">
        <v>1</v>
      </c>
      <c r="D219" s="27" t="s">
        <v>84</v>
      </c>
      <c r="E219" s="26" t="s">
        <v>21</v>
      </c>
      <c r="F219" s="26" t="s">
        <v>598</v>
      </c>
      <c r="G219" s="28" t="s">
        <v>599</v>
      </c>
      <c r="H219" s="29">
        <v>43637</v>
      </c>
      <c r="I219" s="36" t="s">
        <v>570</v>
      </c>
      <c r="J219" s="26" t="s">
        <v>24</v>
      </c>
      <c r="K219" s="26"/>
      <c r="L219" s="37">
        <v>2071.6</v>
      </c>
      <c r="M219" s="37">
        <f t="shared" si="4"/>
        <v>2071.6</v>
      </c>
      <c r="N219" s="38">
        <v>2071.6</v>
      </c>
      <c r="O219" s="39">
        <f t="shared" si="3"/>
        <v>2030.168</v>
      </c>
    </row>
    <row r="220" spans="1:15" s="4" customFormat="1" ht="24" customHeight="1">
      <c r="A220" s="40"/>
      <c r="B220" s="25">
        <v>216</v>
      </c>
      <c r="C220" s="26">
        <v>1</v>
      </c>
      <c r="D220" s="27" t="s">
        <v>84</v>
      </c>
      <c r="E220" s="26" t="s">
        <v>21</v>
      </c>
      <c r="F220" s="26" t="s">
        <v>572</v>
      </c>
      <c r="G220" s="28" t="s">
        <v>262</v>
      </c>
      <c r="H220" s="29">
        <v>43651</v>
      </c>
      <c r="I220" s="36" t="s">
        <v>570</v>
      </c>
      <c r="J220" s="26" t="s">
        <v>24</v>
      </c>
      <c r="K220" s="26"/>
      <c r="L220" s="37">
        <v>335.1</v>
      </c>
      <c r="M220" s="37">
        <f t="shared" si="4"/>
        <v>335.1</v>
      </c>
      <c r="N220" s="38">
        <v>335.1</v>
      </c>
      <c r="O220" s="39">
        <f t="shared" si="3"/>
        <v>328.398</v>
      </c>
    </row>
    <row r="221" spans="1:15" s="4" customFormat="1" ht="24" customHeight="1">
      <c r="A221" s="40"/>
      <c r="B221" s="25">
        <v>217</v>
      </c>
      <c r="C221" s="26">
        <v>1</v>
      </c>
      <c r="D221" s="27" t="s">
        <v>84</v>
      </c>
      <c r="E221" s="26" t="s">
        <v>21</v>
      </c>
      <c r="F221" s="26" t="s">
        <v>396</v>
      </c>
      <c r="G221" s="28" t="s">
        <v>271</v>
      </c>
      <c r="H221" s="29">
        <v>43659</v>
      </c>
      <c r="I221" s="36" t="s">
        <v>570</v>
      </c>
      <c r="J221" s="26" t="s">
        <v>24</v>
      </c>
      <c r="K221" s="26"/>
      <c r="L221" s="37">
        <v>596.1</v>
      </c>
      <c r="M221" s="37">
        <f t="shared" si="4"/>
        <v>596.1</v>
      </c>
      <c r="N221" s="38">
        <v>596.1</v>
      </c>
      <c r="O221" s="39">
        <f t="shared" si="3"/>
        <v>584.178</v>
      </c>
    </row>
    <row r="222" spans="1:15" s="4" customFormat="1" ht="24" customHeight="1">
      <c r="A222" s="40"/>
      <c r="B222" s="25">
        <v>218</v>
      </c>
      <c r="C222" s="26">
        <v>1</v>
      </c>
      <c r="D222" s="27" t="s">
        <v>600</v>
      </c>
      <c r="E222" s="26" t="s">
        <v>21</v>
      </c>
      <c r="F222" s="26" t="s">
        <v>601</v>
      </c>
      <c r="G222" s="28" t="s">
        <v>602</v>
      </c>
      <c r="H222" s="29">
        <v>43664</v>
      </c>
      <c r="I222" s="36" t="s">
        <v>570</v>
      </c>
      <c r="J222" s="26"/>
      <c r="K222" s="26" t="s">
        <v>24</v>
      </c>
      <c r="L222" s="37">
        <v>342.1</v>
      </c>
      <c r="M222" s="37">
        <f t="shared" si="4"/>
        <v>342.1</v>
      </c>
      <c r="N222" s="38">
        <v>342.1</v>
      </c>
      <c r="O222" s="39">
        <f t="shared" si="3"/>
        <v>335.25800000000004</v>
      </c>
    </row>
    <row r="223" spans="1:15" s="4" customFormat="1" ht="24" customHeight="1">
      <c r="A223" s="40"/>
      <c r="B223" s="25">
        <v>219</v>
      </c>
      <c r="C223" s="26">
        <v>1</v>
      </c>
      <c r="D223" s="27" t="s">
        <v>603</v>
      </c>
      <c r="E223" s="26" t="s">
        <v>21</v>
      </c>
      <c r="F223" s="26" t="s">
        <v>604</v>
      </c>
      <c r="G223" s="28" t="s">
        <v>27</v>
      </c>
      <c r="H223" s="29">
        <v>43671</v>
      </c>
      <c r="I223" s="36" t="s">
        <v>570</v>
      </c>
      <c r="J223" s="26"/>
      <c r="K223" s="26" t="s">
        <v>24</v>
      </c>
      <c r="L223" s="37">
        <v>305.3</v>
      </c>
      <c r="M223" s="37">
        <f t="shared" si="4"/>
        <v>305.3</v>
      </c>
      <c r="N223" s="38">
        <v>305.3</v>
      </c>
      <c r="O223" s="39">
        <f t="shared" si="3"/>
        <v>299.194</v>
      </c>
    </row>
    <row r="224" spans="1:15" s="4" customFormat="1" ht="24" customHeight="1">
      <c r="A224" s="40"/>
      <c r="B224" s="25">
        <v>220</v>
      </c>
      <c r="C224" s="26">
        <v>1</v>
      </c>
      <c r="D224" s="27" t="s">
        <v>605</v>
      </c>
      <c r="E224" s="26" t="s">
        <v>21</v>
      </c>
      <c r="F224" s="26" t="s">
        <v>606</v>
      </c>
      <c r="G224" s="28" t="s">
        <v>364</v>
      </c>
      <c r="H224" s="29">
        <v>43683</v>
      </c>
      <c r="I224" s="36" t="s">
        <v>570</v>
      </c>
      <c r="J224" s="26"/>
      <c r="K224" s="26" t="s">
        <v>24</v>
      </c>
      <c r="L224" s="37">
        <v>360.9</v>
      </c>
      <c r="M224" s="37">
        <v>360.9</v>
      </c>
      <c r="N224" s="38">
        <v>360.9</v>
      </c>
      <c r="O224" s="39">
        <f t="shared" si="3"/>
        <v>353.68199999999996</v>
      </c>
    </row>
    <row r="225" spans="1:15" s="4" customFormat="1" ht="24" customHeight="1">
      <c r="A225" s="40"/>
      <c r="B225" s="25">
        <v>221</v>
      </c>
      <c r="C225" s="26">
        <v>1</v>
      </c>
      <c r="D225" s="27" t="s">
        <v>84</v>
      </c>
      <c r="E225" s="26" t="s">
        <v>21</v>
      </c>
      <c r="F225" s="26" t="s">
        <v>583</v>
      </c>
      <c r="G225" s="28" t="s">
        <v>607</v>
      </c>
      <c r="H225" s="29">
        <v>43683</v>
      </c>
      <c r="I225" s="36" t="s">
        <v>570</v>
      </c>
      <c r="J225" s="26" t="s">
        <v>24</v>
      </c>
      <c r="K225" s="26"/>
      <c r="L225" s="37">
        <v>1111.7</v>
      </c>
      <c r="M225" s="37">
        <v>1111.7</v>
      </c>
      <c r="N225" s="38">
        <v>1111.7</v>
      </c>
      <c r="O225" s="39">
        <f t="shared" si="3"/>
        <v>1089.4660000000001</v>
      </c>
    </row>
    <row r="226" spans="1:15" s="3" customFormat="1" ht="24" customHeight="1">
      <c r="A226" s="40"/>
      <c r="B226" s="25">
        <v>222</v>
      </c>
      <c r="C226" s="26">
        <v>1</v>
      </c>
      <c r="D226" s="27" t="s">
        <v>608</v>
      </c>
      <c r="E226" s="26" t="s">
        <v>21</v>
      </c>
      <c r="F226" s="26" t="s">
        <v>598</v>
      </c>
      <c r="G226" s="28" t="s">
        <v>609</v>
      </c>
      <c r="H226" s="29">
        <v>43691</v>
      </c>
      <c r="I226" s="36" t="s">
        <v>570</v>
      </c>
      <c r="J226" s="26"/>
      <c r="K226" s="26" t="s">
        <v>24</v>
      </c>
      <c r="L226" s="37">
        <v>1637</v>
      </c>
      <c r="M226" s="37">
        <v>1637</v>
      </c>
      <c r="N226" s="38">
        <v>1637</v>
      </c>
      <c r="O226" s="39">
        <f t="shared" si="3"/>
        <v>1604.26</v>
      </c>
    </row>
    <row r="227" spans="1:15" s="4" customFormat="1" ht="24" customHeight="1">
      <c r="A227" s="40"/>
      <c r="B227" s="25">
        <v>223</v>
      </c>
      <c r="C227" s="26">
        <v>1</v>
      </c>
      <c r="D227" s="27" t="s">
        <v>610</v>
      </c>
      <c r="E227" s="26" t="s">
        <v>21</v>
      </c>
      <c r="F227" s="26" t="s">
        <v>611</v>
      </c>
      <c r="G227" s="28" t="s">
        <v>612</v>
      </c>
      <c r="H227" s="29">
        <v>43697</v>
      </c>
      <c r="I227" s="36" t="s">
        <v>570</v>
      </c>
      <c r="J227" s="26"/>
      <c r="K227" s="26" t="s">
        <v>24</v>
      </c>
      <c r="L227" s="37">
        <v>530.4</v>
      </c>
      <c r="M227" s="37">
        <v>530.4</v>
      </c>
      <c r="N227" s="38">
        <v>530.4</v>
      </c>
      <c r="O227" s="39">
        <f t="shared" si="3"/>
        <v>519.7919999999999</v>
      </c>
    </row>
    <row r="228" spans="1:15" s="4" customFormat="1" ht="24" customHeight="1">
      <c r="A228" s="40"/>
      <c r="B228" s="25">
        <v>224</v>
      </c>
      <c r="C228" s="26">
        <v>1</v>
      </c>
      <c r="D228" s="27" t="s">
        <v>613</v>
      </c>
      <c r="E228" s="26" t="s">
        <v>21</v>
      </c>
      <c r="F228" s="26" t="s">
        <v>614</v>
      </c>
      <c r="G228" s="28" t="s">
        <v>615</v>
      </c>
      <c r="H228" s="29">
        <v>43706</v>
      </c>
      <c r="I228" s="36" t="s">
        <v>570</v>
      </c>
      <c r="J228" s="26"/>
      <c r="K228" s="26" t="s">
        <v>24</v>
      </c>
      <c r="L228" s="37">
        <v>314.1</v>
      </c>
      <c r="M228" s="37">
        <v>314.1</v>
      </c>
      <c r="N228" s="38">
        <v>314.1</v>
      </c>
      <c r="O228" s="39">
        <f t="shared" si="3"/>
        <v>307.81800000000004</v>
      </c>
    </row>
    <row r="229" spans="1:15" s="4" customFormat="1" ht="24" customHeight="1">
      <c r="A229" s="40"/>
      <c r="B229" s="25">
        <v>225</v>
      </c>
      <c r="C229" s="26">
        <v>1</v>
      </c>
      <c r="D229" s="27" t="s">
        <v>616</v>
      </c>
      <c r="E229" s="26" t="s">
        <v>21</v>
      </c>
      <c r="F229" s="26" t="s">
        <v>218</v>
      </c>
      <c r="G229" s="28" t="s">
        <v>617</v>
      </c>
      <c r="H229" s="29">
        <v>43710</v>
      </c>
      <c r="I229" s="36" t="s">
        <v>570</v>
      </c>
      <c r="J229" s="26"/>
      <c r="K229" s="26" t="s">
        <v>24</v>
      </c>
      <c r="L229" s="37">
        <v>2576.5</v>
      </c>
      <c r="M229" s="37">
        <v>2576.5</v>
      </c>
      <c r="N229" s="38">
        <v>2576.5</v>
      </c>
      <c r="O229" s="39">
        <f t="shared" si="3"/>
        <v>2524.97</v>
      </c>
    </row>
    <row r="230" spans="1:15" s="4" customFormat="1" ht="24" customHeight="1">
      <c r="A230" s="40"/>
      <c r="B230" s="25">
        <v>226</v>
      </c>
      <c r="C230" s="26">
        <v>1</v>
      </c>
      <c r="D230" s="27" t="s">
        <v>618</v>
      </c>
      <c r="E230" s="26" t="s">
        <v>21</v>
      </c>
      <c r="F230" s="26" t="s">
        <v>146</v>
      </c>
      <c r="G230" s="28" t="s">
        <v>619</v>
      </c>
      <c r="H230" s="29">
        <v>43736</v>
      </c>
      <c r="I230" s="36" t="s">
        <v>570</v>
      </c>
      <c r="J230" s="26"/>
      <c r="K230" s="26" t="s">
        <v>24</v>
      </c>
      <c r="L230" s="37">
        <v>752.3</v>
      </c>
      <c r="M230" s="37">
        <v>752.3</v>
      </c>
      <c r="N230" s="38">
        <v>752.3</v>
      </c>
      <c r="O230" s="39">
        <f t="shared" si="3"/>
        <v>737.2539999999999</v>
      </c>
    </row>
    <row r="231" spans="1:15" s="4" customFormat="1" ht="24" customHeight="1">
      <c r="A231" s="40"/>
      <c r="B231" s="25">
        <v>227</v>
      </c>
      <c r="C231" s="26">
        <v>1</v>
      </c>
      <c r="D231" s="27" t="s">
        <v>620</v>
      </c>
      <c r="E231" s="26" t="s">
        <v>21</v>
      </c>
      <c r="F231" s="26" t="s">
        <v>222</v>
      </c>
      <c r="G231" s="28" t="s">
        <v>364</v>
      </c>
      <c r="H231" s="29">
        <v>43742</v>
      </c>
      <c r="I231" s="36" t="s">
        <v>570</v>
      </c>
      <c r="J231" s="26"/>
      <c r="K231" s="26" t="s">
        <v>24</v>
      </c>
      <c r="L231" s="37">
        <v>185.3</v>
      </c>
      <c r="M231" s="37">
        <v>185.3</v>
      </c>
      <c r="N231" s="38">
        <v>185.3</v>
      </c>
      <c r="O231" s="39">
        <f t="shared" si="3"/>
        <v>181.594</v>
      </c>
    </row>
    <row r="232" spans="1:15" s="4" customFormat="1" ht="24" customHeight="1">
      <c r="A232" s="40"/>
      <c r="B232" s="25">
        <v>228</v>
      </c>
      <c r="C232" s="26">
        <v>1</v>
      </c>
      <c r="D232" s="27" t="s">
        <v>84</v>
      </c>
      <c r="E232" s="26" t="s">
        <v>21</v>
      </c>
      <c r="F232" s="26" t="s">
        <v>621</v>
      </c>
      <c r="G232" s="28" t="s">
        <v>271</v>
      </c>
      <c r="H232" s="29">
        <v>43744</v>
      </c>
      <c r="I232" s="36" t="s">
        <v>570</v>
      </c>
      <c r="J232" s="26" t="s">
        <v>24</v>
      </c>
      <c r="K232" s="26"/>
      <c r="L232" s="37">
        <v>231.2</v>
      </c>
      <c r="M232" s="37">
        <v>231.2</v>
      </c>
      <c r="N232" s="38">
        <v>231.2</v>
      </c>
      <c r="O232" s="39">
        <f t="shared" si="3"/>
        <v>226.576</v>
      </c>
    </row>
    <row r="233" spans="1:15" s="4" customFormat="1" ht="24" customHeight="1">
      <c r="A233" s="40"/>
      <c r="B233" s="25">
        <v>229</v>
      </c>
      <c r="C233" s="26">
        <v>1</v>
      </c>
      <c r="D233" s="27" t="s">
        <v>84</v>
      </c>
      <c r="E233" s="26" t="s">
        <v>21</v>
      </c>
      <c r="F233" s="26" t="s">
        <v>138</v>
      </c>
      <c r="G233" s="28" t="s">
        <v>271</v>
      </c>
      <c r="H233" s="29">
        <v>43765</v>
      </c>
      <c r="I233" s="36" t="s">
        <v>570</v>
      </c>
      <c r="J233" s="26" t="s">
        <v>24</v>
      </c>
      <c r="K233" s="26"/>
      <c r="L233" s="37">
        <v>437.6</v>
      </c>
      <c r="M233" s="37">
        <v>437.6</v>
      </c>
      <c r="N233" s="38">
        <v>437.6</v>
      </c>
      <c r="O233" s="39">
        <f t="shared" si="3"/>
        <v>428.848</v>
      </c>
    </row>
    <row r="234" spans="1:15" s="4" customFormat="1" ht="24" customHeight="1">
      <c r="A234" s="40"/>
      <c r="B234" s="25">
        <v>230</v>
      </c>
      <c r="C234" s="26">
        <v>1</v>
      </c>
      <c r="D234" s="27" t="s">
        <v>84</v>
      </c>
      <c r="E234" s="26" t="s">
        <v>21</v>
      </c>
      <c r="F234" s="26" t="s">
        <v>622</v>
      </c>
      <c r="G234" s="28" t="s">
        <v>29</v>
      </c>
      <c r="H234" s="29">
        <v>43780</v>
      </c>
      <c r="I234" s="36" t="s">
        <v>570</v>
      </c>
      <c r="J234" s="26" t="s">
        <v>24</v>
      </c>
      <c r="K234" s="26"/>
      <c r="L234" s="37">
        <v>139.9</v>
      </c>
      <c r="M234" s="37">
        <v>139.9</v>
      </c>
      <c r="N234" s="38">
        <v>139.9</v>
      </c>
      <c r="O234" s="39">
        <f t="shared" si="3"/>
        <v>137.102</v>
      </c>
    </row>
    <row r="235" spans="1:15" s="4" customFormat="1" ht="24" customHeight="1">
      <c r="A235" s="40"/>
      <c r="B235" s="25">
        <v>231</v>
      </c>
      <c r="C235" s="26">
        <v>1</v>
      </c>
      <c r="D235" s="27" t="s">
        <v>623</v>
      </c>
      <c r="E235" s="26" t="s">
        <v>40</v>
      </c>
      <c r="F235" s="26" t="s">
        <v>592</v>
      </c>
      <c r="G235" s="28" t="s">
        <v>624</v>
      </c>
      <c r="H235" s="29">
        <v>43780</v>
      </c>
      <c r="I235" s="36" t="s">
        <v>570</v>
      </c>
      <c r="J235" s="26"/>
      <c r="K235" s="26" t="s">
        <v>24</v>
      </c>
      <c r="L235" s="37">
        <v>151.3</v>
      </c>
      <c r="M235" s="37">
        <v>151.3</v>
      </c>
      <c r="N235" s="38">
        <v>151.3</v>
      </c>
      <c r="O235" s="39">
        <f t="shared" si="3"/>
        <v>148.274</v>
      </c>
    </row>
    <row r="236" spans="1:15" s="4" customFormat="1" ht="24" customHeight="1">
      <c r="A236" s="40"/>
      <c r="B236" s="25">
        <v>232</v>
      </c>
      <c r="C236" s="26">
        <v>1</v>
      </c>
      <c r="D236" s="27" t="s">
        <v>625</v>
      </c>
      <c r="E236" s="26" t="s">
        <v>21</v>
      </c>
      <c r="F236" s="26" t="s">
        <v>626</v>
      </c>
      <c r="G236" s="28" t="s">
        <v>627</v>
      </c>
      <c r="H236" s="29">
        <v>43735</v>
      </c>
      <c r="I236" s="36" t="s">
        <v>570</v>
      </c>
      <c r="J236" s="26"/>
      <c r="K236" s="26" t="s">
        <v>24</v>
      </c>
      <c r="L236" s="37">
        <v>1941.1</v>
      </c>
      <c r="M236" s="37">
        <v>1941.1</v>
      </c>
      <c r="N236" s="38">
        <v>1941.1</v>
      </c>
      <c r="O236" s="39">
        <f t="shared" si="3"/>
        <v>1902.2779999999998</v>
      </c>
    </row>
    <row r="237" spans="1:15" s="4" customFormat="1" ht="24" customHeight="1">
      <c r="A237" s="41"/>
      <c r="B237" s="25">
        <v>233</v>
      </c>
      <c r="C237" s="26">
        <v>1</v>
      </c>
      <c r="D237" s="27" t="s">
        <v>628</v>
      </c>
      <c r="E237" s="26">
        <v>75</v>
      </c>
      <c r="F237" s="26" t="s">
        <v>40</v>
      </c>
      <c r="G237" s="28" t="s">
        <v>629</v>
      </c>
      <c r="H237" s="29" t="s">
        <v>630</v>
      </c>
      <c r="I237" s="36" t="s">
        <v>631</v>
      </c>
      <c r="J237" s="26"/>
      <c r="K237" s="26" t="s">
        <v>24</v>
      </c>
      <c r="L237" s="37">
        <v>7291.4</v>
      </c>
      <c r="M237" s="37">
        <v>7291.4</v>
      </c>
      <c r="N237" s="38">
        <v>7291.4</v>
      </c>
      <c r="O237" s="39">
        <f t="shared" si="3"/>
        <v>7145.571999999999</v>
      </c>
    </row>
    <row r="238" spans="1:15" s="4" customFormat="1" ht="24" customHeight="1">
      <c r="A238" s="42" t="s">
        <v>632</v>
      </c>
      <c r="B238" s="25">
        <v>234</v>
      </c>
      <c r="C238" s="26">
        <v>1</v>
      </c>
      <c r="D238" s="27" t="s">
        <v>633</v>
      </c>
      <c r="E238" s="26" t="s">
        <v>179</v>
      </c>
      <c r="F238" s="26" t="s">
        <v>21</v>
      </c>
      <c r="G238" s="28" t="s">
        <v>634</v>
      </c>
      <c r="H238" s="29" t="s">
        <v>635</v>
      </c>
      <c r="I238" s="36" t="s">
        <v>636</v>
      </c>
      <c r="J238" s="26"/>
      <c r="K238" s="26" t="s">
        <v>24</v>
      </c>
      <c r="L238" s="37">
        <v>1038.58</v>
      </c>
      <c r="M238" s="37">
        <v>1038.58</v>
      </c>
      <c r="N238" s="38">
        <v>1038.58</v>
      </c>
      <c r="O238" s="39">
        <f t="shared" si="3"/>
        <v>1017.8083999999999</v>
      </c>
    </row>
    <row r="239" spans="1:15" s="4" customFormat="1" ht="24" customHeight="1">
      <c r="A239" s="43"/>
      <c r="B239" s="25">
        <v>235</v>
      </c>
      <c r="C239" s="26">
        <v>1</v>
      </c>
      <c r="D239" s="27" t="s">
        <v>637</v>
      </c>
      <c r="E239" s="26" t="s">
        <v>502</v>
      </c>
      <c r="F239" s="26" t="s">
        <v>21</v>
      </c>
      <c r="G239" s="28" t="s">
        <v>638</v>
      </c>
      <c r="H239" s="29" t="s">
        <v>639</v>
      </c>
      <c r="I239" s="36" t="s">
        <v>636</v>
      </c>
      <c r="J239" s="26"/>
      <c r="K239" s="26" t="s">
        <v>24</v>
      </c>
      <c r="L239" s="37">
        <v>21816.01</v>
      </c>
      <c r="M239" s="37">
        <v>21816.01</v>
      </c>
      <c r="N239" s="38">
        <v>13089.61</v>
      </c>
      <c r="O239" s="39">
        <f t="shared" si="3"/>
        <v>12827.8178</v>
      </c>
    </row>
    <row r="240" spans="1:15" s="4" customFormat="1" ht="24" customHeight="1">
      <c r="A240" s="43"/>
      <c r="B240" s="25">
        <v>236</v>
      </c>
      <c r="C240" s="26">
        <v>1</v>
      </c>
      <c r="D240" s="27" t="s">
        <v>640</v>
      </c>
      <c r="E240" s="26">
        <v>60</v>
      </c>
      <c r="F240" s="26" t="s">
        <v>21</v>
      </c>
      <c r="G240" s="28" t="s">
        <v>271</v>
      </c>
      <c r="H240" s="29">
        <v>43785</v>
      </c>
      <c r="I240" s="36" t="s">
        <v>641</v>
      </c>
      <c r="J240" s="26"/>
      <c r="K240" s="26" t="s">
        <v>24</v>
      </c>
      <c r="L240" s="37">
        <v>157.5</v>
      </c>
      <c r="M240" s="37">
        <v>157.5</v>
      </c>
      <c r="N240" s="38">
        <v>0</v>
      </c>
      <c r="O240" s="39">
        <f t="shared" si="3"/>
        <v>0</v>
      </c>
    </row>
    <row r="241" spans="1:15" s="4" customFormat="1" ht="24" customHeight="1">
      <c r="A241" s="43"/>
      <c r="B241" s="25">
        <v>237</v>
      </c>
      <c r="C241" s="26">
        <v>1</v>
      </c>
      <c r="D241" s="27" t="s">
        <v>642</v>
      </c>
      <c r="E241" s="26">
        <v>34</v>
      </c>
      <c r="F241" s="26" t="s">
        <v>21</v>
      </c>
      <c r="G241" s="28" t="s">
        <v>643</v>
      </c>
      <c r="H241" s="29">
        <v>43528</v>
      </c>
      <c r="I241" s="36" t="s">
        <v>641</v>
      </c>
      <c r="J241" s="26"/>
      <c r="K241" s="26" t="s">
        <v>24</v>
      </c>
      <c r="L241" s="37">
        <v>143.28</v>
      </c>
      <c r="M241" s="37">
        <v>143.28</v>
      </c>
      <c r="N241" s="38">
        <v>0</v>
      </c>
      <c r="O241" s="39">
        <f t="shared" si="3"/>
        <v>0</v>
      </c>
    </row>
    <row r="242" spans="1:15" s="4" customFormat="1" ht="24" customHeight="1">
      <c r="A242" s="43"/>
      <c r="B242" s="25">
        <v>238</v>
      </c>
      <c r="C242" s="26">
        <v>1</v>
      </c>
      <c r="D242" s="27" t="s">
        <v>644</v>
      </c>
      <c r="E242" s="26">
        <v>59</v>
      </c>
      <c r="F242" s="26" t="s">
        <v>21</v>
      </c>
      <c r="G242" s="28" t="s">
        <v>645</v>
      </c>
      <c r="H242" s="29">
        <v>43622</v>
      </c>
      <c r="I242" s="36" t="s">
        <v>641</v>
      </c>
      <c r="J242" s="26"/>
      <c r="K242" s="26" t="s">
        <v>24</v>
      </c>
      <c r="L242" s="37">
        <v>189.19</v>
      </c>
      <c r="M242" s="37">
        <v>189.19</v>
      </c>
      <c r="N242" s="38">
        <v>0</v>
      </c>
      <c r="O242" s="39">
        <f t="shared" si="3"/>
        <v>0</v>
      </c>
    </row>
    <row r="243" spans="1:15" s="4" customFormat="1" ht="24" customHeight="1">
      <c r="A243" s="43"/>
      <c r="B243" s="25">
        <v>239</v>
      </c>
      <c r="C243" s="26">
        <v>1</v>
      </c>
      <c r="D243" s="27" t="s">
        <v>646</v>
      </c>
      <c r="E243" s="26">
        <v>48</v>
      </c>
      <c r="F243" s="26" t="s">
        <v>21</v>
      </c>
      <c r="G243" s="28" t="s">
        <v>647</v>
      </c>
      <c r="H243" s="29">
        <v>43788</v>
      </c>
      <c r="I243" s="36" t="s">
        <v>641</v>
      </c>
      <c r="J243" s="26"/>
      <c r="K243" s="26" t="s">
        <v>24</v>
      </c>
      <c r="L243" s="37">
        <v>35.22</v>
      </c>
      <c r="M243" s="37">
        <v>35.22</v>
      </c>
      <c r="N243" s="38">
        <v>0</v>
      </c>
      <c r="O243" s="39">
        <f t="shared" si="3"/>
        <v>0</v>
      </c>
    </row>
    <row r="244" spans="1:15" s="4" customFormat="1" ht="24" customHeight="1">
      <c r="A244" s="43"/>
      <c r="B244" s="25">
        <v>240</v>
      </c>
      <c r="C244" s="26">
        <v>1</v>
      </c>
      <c r="D244" s="27" t="s">
        <v>648</v>
      </c>
      <c r="E244" s="26">
        <v>34</v>
      </c>
      <c r="F244" s="26" t="s">
        <v>21</v>
      </c>
      <c r="G244" s="28" t="s">
        <v>649</v>
      </c>
      <c r="H244" s="29">
        <v>43783</v>
      </c>
      <c r="I244" s="36" t="s">
        <v>641</v>
      </c>
      <c r="J244" s="26"/>
      <c r="K244" s="26" t="s">
        <v>24</v>
      </c>
      <c r="L244" s="37">
        <v>900</v>
      </c>
      <c r="M244" s="37">
        <v>900</v>
      </c>
      <c r="N244" s="38">
        <v>0</v>
      </c>
      <c r="O244" s="39">
        <f t="shared" si="3"/>
        <v>0</v>
      </c>
    </row>
    <row r="245" spans="1:15" s="4" customFormat="1" ht="24" customHeight="1">
      <c r="A245" s="43"/>
      <c r="B245" s="25">
        <v>241</v>
      </c>
      <c r="C245" s="26">
        <v>1</v>
      </c>
      <c r="D245" s="27" t="s">
        <v>650</v>
      </c>
      <c r="E245" s="26">
        <v>72</v>
      </c>
      <c r="F245" s="26" t="s">
        <v>21</v>
      </c>
      <c r="G245" s="28" t="s">
        <v>651</v>
      </c>
      <c r="H245" s="29">
        <v>43774</v>
      </c>
      <c r="I245" s="36" t="s">
        <v>641</v>
      </c>
      <c r="J245" s="26"/>
      <c r="K245" s="26" t="s">
        <v>24</v>
      </c>
      <c r="L245" s="37">
        <v>31.84</v>
      </c>
      <c r="M245" s="37">
        <v>31.84</v>
      </c>
      <c r="N245" s="38">
        <v>0</v>
      </c>
      <c r="O245" s="39">
        <f t="shared" si="3"/>
        <v>0</v>
      </c>
    </row>
    <row r="246" spans="1:15" s="4" customFormat="1" ht="24" customHeight="1">
      <c r="A246" s="43"/>
      <c r="B246" s="25">
        <v>242</v>
      </c>
      <c r="C246" s="26">
        <v>1</v>
      </c>
      <c r="D246" s="27" t="s">
        <v>84</v>
      </c>
      <c r="E246" s="26">
        <v>64</v>
      </c>
      <c r="F246" s="26" t="s">
        <v>21</v>
      </c>
      <c r="G246" s="28" t="s">
        <v>506</v>
      </c>
      <c r="H246" s="29">
        <v>43778</v>
      </c>
      <c r="I246" s="36" t="s">
        <v>641</v>
      </c>
      <c r="J246" s="26" t="s">
        <v>24</v>
      </c>
      <c r="K246" s="26"/>
      <c r="L246" s="37">
        <v>417.35</v>
      </c>
      <c r="M246" s="37">
        <v>417.35</v>
      </c>
      <c r="N246" s="38">
        <v>0</v>
      </c>
      <c r="O246" s="39">
        <f t="shared" si="3"/>
        <v>0</v>
      </c>
    </row>
    <row r="247" spans="1:15" s="4" customFormat="1" ht="24" customHeight="1">
      <c r="A247" s="43"/>
      <c r="B247" s="25">
        <v>243</v>
      </c>
      <c r="C247" s="26">
        <v>1</v>
      </c>
      <c r="D247" s="27" t="s">
        <v>652</v>
      </c>
      <c r="E247" s="26">
        <v>71</v>
      </c>
      <c r="F247" s="26" t="s">
        <v>21</v>
      </c>
      <c r="G247" s="28" t="s">
        <v>653</v>
      </c>
      <c r="H247" s="29">
        <v>43794</v>
      </c>
      <c r="I247" s="36" t="s">
        <v>641</v>
      </c>
      <c r="J247" s="26"/>
      <c r="K247" s="26" t="s">
        <v>24</v>
      </c>
      <c r="L247" s="37">
        <v>45.28</v>
      </c>
      <c r="M247" s="37">
        <v>45.28</v>
      </c>
      <c r="N247" s="38">
        <v>0</v>
      </c>
      <c r="O247" s="39">
        <f t="shared" si="3"/>
        <v>0</v>
      </c>
    </row>
    <row r="248" spans="1:15" s="4" customFormat="1" ht="24" customHeight="1">
      <c r="A248" s="44"/>
      <c r="B248" s="25">
        <v>244</v>
      </c>
      <c r="C248" s="26">
        <v>1</v>
      </c>
      <c r="D248" s="27" t="s">
        <v>654</v>
      </c>
      <c r="E248" s="26">
        <v>38</v>
      </c>
      <c r="F248" s="26" t="s">
        <v>21</v>
      </c>
      <c r="G248" s="28" t="s">
        <v>139</v>
      </c>
      <c r="H248" s="29">
        <v>43732</v>
      </c>
      <c r="I248" s="36" t="s">
        <v>641</v>
      </c>
      <c r="J248" s="26"/>
      <c r="K248" s="26" t="s">
        <v>24</v>
      </c>
      <c r="L248" s="37">
        <v>37228.77</v>
      </c>
      <c r="M248" s="37">
        <v>37228.77</v>
      </c>
      <c r="N248" s="38">
        <v>37228.77</v>
      </c>
      <c r="O248" s="39">
        <f t="shared" si="3"/>
        <v>36484.194599999995</v>
      </c>
    </row>
    <row r="249" spans="1:15" s="4" customFormat="1" ht="24" customHeight="1">
      <c r="A249" s="45" t="s">
        <v>655</v>
      </c>
      <c r="B249" s="25">
        <v>245</v>
      </c>
      <c r="C249" s="26">
        <v>1</v>
      </c>
      <c r="D249" s="27" t="s">
        <v>656</v>
      </c>
      <c r="E249" s="26">
        <v>41</v>
      </c>
      <c r="F249" s="26" t="s">
        <v>40</v>
      </c>
      <c r="G249" s="28" t="s">
        <v>657</v>
      </c>
      <c r="H249" s="29" t="s">
        <v>658</v>
      </c>
      <c r="I249" s="36" t="s">
        <v>659</v>
      </c>
      <c r="J249" s="26"/>
      <c r="K249" s="26" t="s">
        <v>24</v>
      </c>
      <c r="L249" s="37">
        <v>7634.89</v>
      </c>
      <c r="M249" s="37">
        <v>5786.49</v>
      </c>
      <c r="N249" s="38">
        <v>5786.49</v>
      </c>
      <c r="O249" s="39">
        <f t="shared" si="3"/>
        <v>5670.7602</v>
      </c>
    </row>
    <row r="250" spans="1:15" s="4" customFormat="1" ht="24" customHeight="1">
      <c r="A250" s="45"/>
      <c r="B250" s="25">
        <v>246</v>
      </c>
      <c r="C250" s="26">
        <v>1</v>
      </c>
      <c r="D250" s="27" t="s">
        <v>660</v>
      </c>
      <c r="E250" s="26">
        <v>18</v>
      </c>
      <c r="F250" s="26" t="s">
        <v>21</v>
      </c>
      <c r="G250" s="28" t="s">
        <v>661</v>
      </c>
      <c r="H250" s="29" t="s">
        <v>662</v>
      </c>
      <c r="I250" s="36" t="s">
        <v>659</v>
      </c>
      <c r="J250" s="26"/>
      <c r="K250" s="26" t="s">
        <v>24</v>
      </c>
      <c r="L250" s="37">
        <v>7500.48</v>
      </c>
      <c r="M250" s="37">
        <v>500.48</v>
      </c>
      <c r="N250" s="38">
        <v>500.48</v>
      </c>
      <c r="O250" s="39">
        <f t="shared" si="3"/>
        <v>490.4704</v>
      </c>
    </row>
    <row r="251" spans="1:15" s="4" customFormat="1" ht="24" customHeight="1">
      <c r="A251" s="45"/>
      <c r="B251" s="25">
        <v>247</v>
      </c>
      <c r="C251" s="26">
        <v>1</v>
      </c>
      <c r="D251" s="27" t="s">
        <v>663</v>
      </c>
      <c r="E251" s="26">
        <v>42</v>
      </c>
      <c r="F251" s="26" t="s">
        <v>21</v>
      </c>
      <c r="G251" s="28" t="s">
        <v>664</v>
      </c>
      <c r="H251" s="29" t="s">
        <v>665</v>
      </c>
      <c r="I251" s="36" t="s">
        <v>659</v>
      </c>
      <c r="J251" s="26"/>
      <c r="K251" s="26" t="s">
        <v>24</v>
      </c>
      <c r="L251" s="37">
        <v>480.1</v>
      </c>
      <c r="M251" s="37">
        <v>480.1</v>
      </c>
      <c r="N251" s="38">
        <v>0</v>
      </c>
      <c r="O251" s="39">
        <f t="shared" si="3"/>
        <v>0</v>
      </c>
    </row>
    <row r="252" spans="1:15" s="4" customFormat="1" ht="24" customHeight="1">
      <c r="A252" s="45"/>
      <c r="B252" s="25">
        <v>248</v>
      </c>
      <c r="C252" s="26">
        <v>1</v>
      </c>
      <c r="D252" s="27" t="s">
        <v>666</v>
      </c>
      <c r="E252" s="26">
        <v>30</v>
      </c>
      <c r="F252" s="26" t="s">
        <v>21</v>
      </c>
      <c r="G252" s="28" t="s">
        <v>667</v>
      </c>
      <c r="H252" s="29" t="s">
        <v>668</v>
      </c>
      <c r="I252" s="36" t="s">
        <v>659</v>
      </c>
      <c r="J252" s="26"/>
      <c r="K252" s="26" t="s">
        <v>24</v>
      </c>
      <c r="L252" s="37">
        <v>2472.95</v>
      </c>
      <c r="M252" s="37">
        <v>2472.95</v>
      </c>
      <c r="N252" s="38">
        <v>2472.95</v>
      </c>
      <c r="O252" s="39">
        <f t="shared" si="3"/>
        <v>2423.491</v>
      </c>
    </row>
    <row r="253" spans="1:15" s="4" customFormat="1" ht="24" customHeight="1">
      <c r="A253" s="45"/>
      <c r="B253" s="25">
        <v>249</v>
      </c>
      <c r="C253" s="26">
        <v>3</v>
      </c>
      <c r="D253" s="27" t="s">
        <v>669</v>
      </c>
      <c r="E253" s="26">
        <v>17</v>
      </c>
      <c r="F253" s="26" t="s">
        <v>40</v>
      </c>
      <c r="G253" s="28" t="s">
        <v>670</v>
      </c>
      <c r="H253" s="29" t="s">
        <v>671</v>
      </c>
      <c r="I253" s="36" t="s">
        <v>659</v>
      </c>
      <c r="J253" s="26"/>
      <c r="K253" s="26" t="s">
        <v>24</v>
      </c>
      <c r="L253" s="37">
        <v>3352.43</v>
      </c>
      <c r="M253" s="37">
        <v>3352.43</v>
      </c>
      <c r="N253" s="38">
        <v>3352.43</v>
      </c>
      <c r="O253" s="39">
        <f t="shared" si="3"/>
        <v>3285.3813999999998</v>
      </c>
    </row>
    <row r="254" spans="1:15" s="4" customFormat="1" ht="24" customHeight="1">
      <c r="A254" s="45"/>
      <c r="B254" s="25">
        <v>250</v>
      </c>
      <c r="C254" s="26">
        <v>3</v>
      </c>
      <c r="D254" s="27" t="s">
        <v>672</v>
      </c>
      <c r="E254" s="26">
        <v>38</v>
      </c>
      <c r="F254" s="26" t="s">
        <v>40</v>
      </c>
      <c r="G254" s="28" t="s">
        <v>673</v>
      </c>
      <c r="H254" s="29" t="s">
        <v>674</v>
      </c>
      <c r="I254" s="36" t="s">
        <v>659</v>
      </c>
      <c r="J254" s="26"/>
      <c r="K254" s="26" t="s">
        <v>24</v>
      </c>
      <c r="L254" s="37">
        <v>3154.94</v>
      </c>
      <c r="M254" s="37">
        <v>3154.94</v>
      </c>
      <c r="N254" s="38">
        <v>3154.94</v>
      </c>
      <c r="O254" s="39">
        <f t="shared" si="3"/>
        <v>3091.8412</v>
      </c>
    </row>
    <row r="255" spans="1:15" s="4" customFormat="1" ht="24" customHeight="1">
      <c r="A255" s="45"/>
      <c r="B255" s="25">
        <v>251</v>
      </c>
      <c r="C255" s="26">
        <v>1</v>
      </c>
      <c r="D255" s="27" t="s">
        <v>675</v>
      </c>
      <c r="E255" s="26">
        <v>43</v>
      </c>
      <c r="F255" s="26" t="s">
        <v>40</v>
      </c>
      <c r="G255" s="28" t="s">
        <v>676</v>
      </c>
      <c r="H255" s="29" t="s">
        <v>677</v>
      </c>
      <c r="I255" s="36" t="s">
        <v>659</v>
      </c>
      <c r="J255" s="26"/>
      <c r="K255" s="26" t="s">
        <v>24</v>
      </c>
      <c r="L255" s="37">
        <v>12787.4</v>
      </c>
      <c r="M255" s="37">
        <v>2787.4</v>
      </c>
      <c r="N255" s="38">
        <v>2556.09</v>
      </c>
      <c r="O255" s="39">
        <f t="shared" si="3"/>
        <v>2504.9682000000003</v>
      </c>
    </row>
    <row r="256" spans="1:15" s="4" customFormat="1" ht="61.5" customHeight="1">
      <c r="A256" s="45"/>
      <c r="B256" s="25">
        <v>252</v>
      </c>
      <c r="C256" s="26">
        <v>3</v>
      </c>
      <c r="D256" s="27" t="s">
        <v>678</v>
      </c>
      <c r="E256" s="26" t="s">
        <v>150</v>
      </c>
      <c r="F256" s="26" t="s">
        <v>40</v>
      </c>
      <c r="G256" s="28" t="s">
        <v>679</v>
      </c>
      <c r="H256" s="29" t="s">
        <v>680</v>
      </c>
      <c r="I256" s="36" t="s">
        <v>681</v>
      </c>
      <c r="J256" s="26"/>
      <c r="K256" s="26" t="s">
        <v>24</v>
      </c>
      <c r="L256" s="37">
        <v>2441.61</v>
      </c>
      <c r="M256" s="37">
        <v>2441.61</v>
      </c>
      <c r="N256" s="38">
        <v>0</v>
      </c>
      <c r="O256" s="39">
        <f t="shared" si="3"/>
        <v>0</v>
      </c>
    </row>
    <row r="257" spans="1:15" s="4" customFormat="1" ht="31.5" customHeight="1">
      <c r="A257" s="45"/>
      <c r="B257" s="25">
        <v>253</v>
      </c>
      <c r="C257" s="26">
        <v>1</v>
      </c>
      <c r="D257" s="27" t="s">
        <v>682</v>
      </c>
      <c r="E257" s="26" t="s">
        <v>588</v>
      </c>
      <c r="F257" s="26" t="s">
        <v>21</v>
      </c>
      <c r="G257" s="28" t="s">
        <v>683</v>
      </c>
      <c r="H257" s="29" t="s">
        <v>684</v>
      </c>
      <c r="I257" s="36" t="s">
        <v>681</v>
      </c>
      <c r="J257" s="26"/>
      <c r="K257" s="26" t="s">
        <v>24</v>
      </c>
      <c r="L257" s="37">
        <v>121.1</v>
      </c>
      <c r="M257" s="37">
        <v>121.1</v>
      </c>
      <c r="N257" s="38">
        <v>121.1</v>
      </c>
      <c r="O257" s="39">
        <f t="shared" si="3"/>
        <v>118.678</v>
      </c>
    </row>
    <row r="258" spans="1:15" s="4" customFormat="1" ht="62.25" customHeight="1">
      <c r="A258" s="45"/>
      <c r="B258" s="25">
        <v>254</v>
      </c>
      <c r="C258" s="26">
        <v>1</v>
      </c>
      <c r="D258" s="27" t="s">
        <v>685</v>
      </c>
      <c r="E258" s="26" t="s">
        <v>533</v>
      </c>
      <c r="F258" s="26" t="s">
        <v>40</v>
      </c>
      <c r="G258" s="28" t="s">
        <v>686</v>
      </c>
      <c r="H258" s="29" t="s">
        <v>687</v>
      </c>
      <c r="I258" s="36" t="s">
        <v>681</v>
      </c>
      <c r="J258" s="26"/>
      <c r="K258" s="26" t="s">
        <v>24</v>
      </c>
      <c r="L258" s="37">
        <v>4263.83</v>
      </c>
      <c r="M258" s="37">
        <v>2335.81</v>
      </c>
      <c r="N258" s="38">
        <v>2219.83</v>
      </c>
      <c r="O258" s="39">
        <f t="shared" si="3"/>
        <v>2175.4334</v>
      </c>
    </row>
    <row r="259" spans="1:15" s="4" customFormat="1" ht="44.25" customHeight="1">
      <c r="A259" s="45"/>
      <c r="B259" s="25">
        <v>255</v>
      </c>
      <c r="C259" s="26">
        <v>1</v>
      </c>
      <c r="D259" s="27" t="s">
        <v>688</v>
      </c>
      <c r="E259" s="26" t="s">
        <v>179</v>
      </c>
      <c r="F259" s="26" t="s">
        <v>21</v>
      </c>
      <c r="G259" s="28" t="s">
        <v>689</v>
      </c>
      <c r="H259" s="29" t="s">
        <v>690</v>
      </c>
      <c r="I259" s="36" t="s">
        <v>681</v>
      </c>
      <c r="J259" s="26"/>
      <c r="K259" s="26" t="s">
        <v>24</v>
      </c>
      <c r="L259" s="37">
        <v>9726.34</v>
      </c>
      <c r="M259" s="37">
        <v>3683.98</v>
      </c>
      <c r="N259" s="38">
        <v>3552</v>
      </c>
      <c r="O259" s="39">
        <f t="shared" si="3"/>
        <v>3480.96</v>
      </c>
    </row>
    <row r="260" spans="1:15" s="4" customFormat="1" ht="34.5" customHeight="1">
      <c r="A260" s="45"/>
      <c r="B260" s="25">
        <v>256</v>
      </c>
      <c r="C260" s="26">
        <v>1</v>
      </c>
      <c r="D260" s="27" t="s">
        <v>688</v>
      </c>
      <c r="E260" s="26" t="s">
        <v>179</v>
      </c>
      <c r="F260" s="26" t="s">
        <v>21</v>
      </c>
      <c r="G260" s="28" t="s">
        <v>691</v>
      </c>
      <c r="H260" s="29" t="s">
        <v>692</v>
      </c>
      <c r="I260" s="36" t="s">
        <v>681</v>
      </c>
      <c r="J260" s="26"/>
      <c r="K260" s="26" t="s">
        <v>24</v>
      </c>
      <c r="L260" s="37">
        <v>16751.45</v>
      </c>
      <c r="M260" s="37">
        <v>3341.75</v>
      </c>
      <c r="N260" s="38">
        <v>0</v>
      </c>
      <c r="O260" s="39">
        <f t="shared" si="3"/>
        <v>0</v>
      </c>
    </row>
    <row r="261" spans="1:15" s="4" customFormat="1" ht="37.5" customHeight="1">
      <c r="A261" s="45"/>
      <c r="B261" s="25">
        <v>257</v>
      </c>
      <c r="C261" s="26">
        <v>1</v>
      </c>
      <c r="D261" s="27" t="s">
        <v>688</v>
      </c>
      <c r="E261" s="26" t="s">
        <v>179</v>
      </c>
      <c r="F261" s="26" t="s">
        <v>21</v>
      </c>
      <c r="G261" s="28" t="s">
        <v>693</v>
      </c>
      <c r="H261" s="29" t="s">
        <v>694</v>
      </c>
      <c r="I261" s="36" t="s">
        <v>681</v>
      </c>
      <c r="J261" s="26"/>
      <c r="K261" s="26" t="s">
        <v>24</v>
      </c>
      <c r="L261" s="37">
        <v>16870.15</v>
      </c>
      <c r="M261" s="37">
        <v>4776.86</v>
      </c>
      <c r="N261" s="38">
        <v>0</v>
      </c>
      <c r="O261" s="39">
        <f t="shared" si="3"/>
        <v>0</v>
      </c>
    </row>
    <row r="262" spans="1:15" s="4" customFormat="1" ht="24" customHeight="1">
      <c r="A262" s="45"/>
      <c r="B262" s="25">
        <v>258</v>
      </c>
      <c r="C262" s="26">
        <v>1</v>
      </c>
      <c r="D262" s="27" t="s">
        <v>695</v>
      </c>
      <c r="E262" s="26" t="s">
        <v>696</v>
      </c>
      <c r="F262" s="26" t="s">
        <v>21</v>
      </c>
      <c r="G262" s="28" t="s">
        <v>697</v>
      </c>
      <c r="H262" s="29" t="s">
        <v>698</v>
      </c>
      <c r="I262" s="36" t="s">
        <v>681</v>
      </c>
      <c r="J262" s="26"/>
      <c r="K262" s="26" t="s">
        <v>24</v>
      </c>
      <c r="L262" s="37">
        <v>6472.09</v>
      </c>
      <c r="M262" s="37">
        <v>4708.05</v>
      </c>
      <c r="N262" s="38">
        <v>4276.31</v>
      </c>
      <c r="O262" s="39">
        <f aca="true" t="shared" si="5" ref="O262:O325">N262*0.98</f>
        <v>4190.7838</v>
      </c>
    </row>
    <row r="263" spans="1:15" s="4" customFormat="1" ht="24" customHeight="1">
      <c r="A263" s="45"/>
      <c r="B263" s="25">
        <v>259</v>
      </c>
      <c r="C263" s="26">
        <v>3</v>
      </c>
      <c r="D263" s="27" t="s">
        <v>699</v>
      </c>
      <c r="E263" s="26" t="s">
        <v>700</v>
      </c>
      <c r="F263" s="26" t="s">
        <v>21</v>
      </c>
      <c r="G263" s="28" t="s">
        <v>701</v>
      </c>
      <c r="H263" s="29" t="s">
        <v>702</v>
      </c>
      <c r="I263" s="36" t="s">
        <v>681</v>
      </c>
      <c r="J263" s="26"/>
      <c r="K263" s="26" t="s">
        <v>24</v>
      </c>
      <c r="L263" s="37">
        <v>1225.35</v>
      </c>
      <c r="M263" s="37">
        <v>225.35</v>
      </c>
      <c r="N263" s="38">
        <v>215</v>
      </c>
      <c r="O263" s="39">
        <f t="shared" si="5"/>
        <v>210.7</v>
      </c>
    </row>
    <row r="264" spans="1:15" s="4" customFormat="1" ht="77.25" customHeight="1">
      <c r="A264" s="45"/>
      <c r="B264" s="25">
        <v>260</v>
      </c>
      <c r="C264" s="26">
        <v>1</v>
      </c>
      <c r="D264" s="27" t="s">
        <v>703</v>
      </c>
      <c r="E264" s="26" t="s">
        <v>150</v>
      </c>
      <c r="F264" s="26" t="s">
        <v>21</v>
      </c>
      <c r="G264" s="28" t="s">
        <v>704</v>
      </c>
      <c r="H264" s="29" t="s">
        <v>705</v>
      </c>
      <c r="I264" s="36" t="s">
        <v>706</v>
      </c>
      <c r="J264" s="26"/>
      <c r="K264" s="26" t="s">
        <v>24</v>
      </c>
      <c r="L264" s="37">
        <v>249731.48</v>
      </c>
      <c r="M264" s="37">
        <v>66824.87</v>
      </c>
      <c r="N264" s="38">
        <v>48107.68</v>
      </c>
      <c r="O264" s="39">
        <f t="shared" si="5"/>
        <v>47145.5264</v>
      </c>
    </row>
    <row r="265" spans="1:15" s="4" customFormat="1" ht="45.75" customHeight="1">
      <c r="A265" s="45"/>
      <c r="B265" s="25">
        <v>261</v>
      </c>
      <c r="C265" s="26">
        <v>1</v>
      </c>
      <c r="D265" s="27" t="s">
        <v>707</v>
      </c>
      <c r="E265" s="26" t="s">
        <v>708</v>
      </c>
      <c r="F265" s="26" t="s">
        <v>40</v>
      </c>
      <c r="G265" s="28" t="s">
        <v>709</v>
      </c>
      <c r="H265" s="29" t="s">
        <v>710</v>
      </c>
      <c r="I265" s="36" t="s">
        <v>706</v>
      </c>
      <c r="J265" s="26"/>
      <c r="K265" s="26" t="s">
        <v>24</v>
      </c>
      <c r="L265" s="37">
        <v>113533.16</v>
      </c>
      <c r="M265" s="37">
        <v>33343.28</v>
      </c>
      <c r="N265" s="38">
        <v>28933.91</v>
      </c>
      <c r="O265" s="39">
        <f t="shared" si="5"/>
        <v>28355.231799999998</v>
      </c>
    </row>
    <row r="266" spans="1:15" s="4" customFormat="1" ht="42.75" customHeight="1">
      <c r="A266" s="45"/>
      <c r="B266" s="25">
        <v>262</v>
      </c>
      <c r="C266" s="26">
        <v>1</v>
      </c>
      <c r="D266" s="27" t="s">
        <v>711</v>
      </c>
      <c r="E266" s="26" t="s">
        <v>385</v>
      </c>
      <c r="F266" s="26" t="s">
        <v>21</v>
      </c>
      <c r="G266" s="28" t="s">
        <v>712</v>
      </c>
      <c r="H266" s="29" t="s">
        <v>713</v>
      </c>
      <c r="I266" s="36" t="s">
        <v>706</v>
      </c>
      <c r="J266" s="26"/>
      <c r="K266" s="26" t="s">
        <v>24</v>
      </c>
      <c r="L266" s="37">
        <v>38971.34</v>
      </c>
      <c r="M266" s="37">
        <v>30067.83</v>
      </c>
      <c r="N266" s="38">
        <v>19221.87</v>
      </c>
      <c r="O266" s="39">
        <f t="shared" si="5"/>
        <v>18837.4326</v>
      </c>
    </row>
    <row r="267" spans="1:15" s="4" customFormat="1" ht="36" customHeight="1">
      <c r="A267" s="45"/>
      <c r="B267" s="25">
        <v>263</v>
      </c>
      <c r="C267" s="26">
        <v>1</v>
      </c>
      <c r="D267" s="27" t="s">
        <v>714</v>
      </c>
      <c r="E267" s="26" t="s">
        <v>222</v>
      </c>
      <c r="F267" s="26" t="s">
        <v>21</v>
      </c>
      <c r="G267" s="28" t="s">
        <v>715</v>
      </c>
      <c r="H267" s="29" t="s">
        <v>716</v>
      </c>
      <c r="I267" s="36" t="s">
        <v>706</v>
      </c>
      <c r="J267" s="26"/>
      <c r="K267" s="26" t="s">
        <v>24</v>
      </c>
      <c r="L267" s="37">
        <v>30381.37</v>
      </c>
      <c r="M267" s="37">
        <v>29694.61</v>
      </c>
      <c r="N267" s="38">
        <v>28708.59</v>
      </c>
      <c r="O267" s="39">
        <f t="shared" si="5"/>
        <v>28134.4182</v>
      </c>
    </row>
    <row r="268" spans="1:15" s="4" customFormat="1" ht="67.5" customHeight="1">
      <c r="A268" s="45"/>
      <c r="B268" s="25">
        <v>264</v>
      </c>
      <c r="C268" s="26">
        <v>1</v>
      </c>
      <c r="D268" s="27" t="s">
        <v>717</v>
      </c>
      <c r="E268" s="26" t="s">
        <v>502</v>
      </c>
      <c r="F268" s="26" t="s">
        <v>21</v>
      </c>
      <c r="G268" s="28" t="s">
        <v>718</v>
      </c>
      <c r="H268" s="29" t="s">
        <v>719</v>
      </c>
      <c r="I268" s="36" t="s">
        <v>706</v>
      </c>
      <c r="J268" s="26"/>
      <c r="K268" s="26" t="s">
        <v>24</v>
      </c>
      <c r="L268" s="37">
        <v>114938.71</v>
      </c>
      <c r="M268" s="37">
        <v>27933.82</v>
      </c>
      <c r="N268" s="38">
        <v>0</v>
      </c>
      <c r="O268" s="39">
        <f t="shared" si="5"/>
        <v>0</v>
      </c>
    </row>
    <row r="269" spans="1:15" s="4" customFormat="1" ht="39" customHeight="1">
      <c r="A269" s="45"/>
      <c r="B269" s="25">
        <v>265</v>
      </c>
      <c r="C269" s="26">
        <v>1</v>
      </c>
      <c r="D269" s="27" t="s">
        <v>720</v>
      </c>
      <c r="E269" s="26" t="s">
        <v>130</v>
      </c>
      <c r="F269" s="26" t="s">
        <v>21</v>
      </c>
      <c r="G269" s="28" t="s">
        <v>721</v>
      </c>
      <c r="H269" s="29" t="s">
        <v>722</v>
      </c>
      <c r="I269" s="36" t="s">
        <v>706</v>
      </c>
      <c r="J269" s="26"/>
      <c r="K269" s="26" t="s">
        <v>24</v>
      </c>
      <c r="L269" s="37">
        <v>68006.86</v>
      </c>
      <c r="M269" s="37">
        <v>23235.64</v>
      </c>
      <c r="N269" s="38">
        <v>0</v>
      </c>
      <c r="O269" s="39">
        <f t="shared" si="5"/>
        <v>0</v>
      </c>
    </row>
    <row r="270" spans="1:15" s="4" customFormat="1" ht="50.25" customHeight="1">
      <c r="A270" s="45"/>
      <c r="B270" s="25">
        <v>266</v>
      </c>
      <c r="C270" s="26">
        <v>1</v>
      </c>
      <c r="D270" s="27" t="s">
        <v>723</v>
      </c>
      <c r="E270" s="26" t="s">
        <v>724</v>
      </c>
      <c r="F270" s="26" t="s">
        <v>40</v>
      </c>
      <c r="G270" s="28" t="s">
        <v>725</v>
      </c>
      <c r="H270" s="29" t="s">
        <v>726</v>
      </c>
      <c r="I270" s="36" t="s">
        <v>706</v>
      </c>
      <c r="J270" s="26"/>
      <c r="K270" s="26" t="s">
        <v>24</v>
      </c>
      <c r="L270" s="37">
        <v>17629.9</v>
      </c>
      <c r="M270" s="37">
        <v>17629.9</v>
      </c>
      <c r="N270" s="38">
        <v>17433.24</v>
      </c>
      <c r="O270" s="39">
        <f t="shared" si="5"/>
        <v>17084.575200000003</v>
      </c>
    </row>
    <row r="271" spans="1:15" s="4" customFormat="1" ht="58.5" customHeight="1">
      <c r="A271" s="45"/>
      <c r="B271" s="25">
        <v>267</v>
      </c>
      <c r="C271" s="26">
        <v>1</v>
      </c>
      <c r="D271" s="27" t="s">
        <v>727</v>
      </c>
      <c r="E271" s="26" t="s">
        <v>588</v>
      </c>
      <c r="F271" s="26" t="s">
        <v>40</v>
      </c>
      <c r="G271" s="28" t="s">
        <v>728</v>
      </c>
      <c r="H271" s="29" t="s">
        <v>729</v>
      </c>
      <c r="I271" s="36" t="s">
        <v>706</v>
      </c>
      <c r="J271" s="26"/>
      <c r="K271" s="26" t="s">
        <v>24</v>
      </c>
      <c r="L271" s="37">
        <v>37204.33</v>
      </c>
      <c r="M271" s="37">
        <v>15336.31</v>
      </c>
      <c r="N271" s="38">
        <v>14544.01</v>
      </c>
      <c r="O271" s="39">
        <f t="shared" si="5"/>
        <v>14253.1298</v>
      </c>
    </row>
    <row r="272" spans="1:15" s="4" customFormat="1" ht="45" customHeight="1">
      <c r="A272" s="45"/>
      <c r="B272" s="25">
        <v>268</v>
      </c>
      <c r="C272" s="26">
        <v>1</v>
      </c>
      <c r="D272" s="27" t="s">
        <v>730</v>
      </c>
      <c r="E272" s="26" t="s">
        <v>492</v>
      </c>
      <c r="F272" s="26" t="s">
        <v>40</v>
      </c>
      <c r="G272" s="28" t="s">
        <v>731</v>
      </c>
      <c r="H272" s="29" t="s">
        <v>732</v>
      </c>
      <c r="I272" s="36" t="s">
        <v>706</v>
      </c>
      <c r="J272" s="26"/>
      <c r="K272" s="26" t="s">
        <v>24</v>
      </c>
      <c r="L272" s="37">
        <v>59154.51</v>
      </c>
      <c r="M272" s="37">
        <v>14215.3</v>
      </c>
      <c r="N272" s="38">
        <v>0</v>
      </c>
      <c r="O272" s="39">
        <f t="shared" si="5"/>
        <v>0</v>
      </c>
    </row>
    <row r="273" spans="1:15" s="4" customFormat="1" ht="24" customHeight="1">
      <c r="A273" s="45"/>
      <c r="B273" s="25">
        <v>269</v>
      </c>
      <c r="C273" s="26">
        <v>1</v>
      </c>
      <c r="D273" s="27" t="s">
        <v>733</v>
      </c>
      <c r="E273" s="26" t="s">
        <v>179</v>
      </c>
      <c r="F273" s="26" t="s">
        <v>21</v>
      </c>
      <c r="G273" s="28" t="s">
        <v>734</v>
      </c>
      <c r="H273" s="29" t="s">
        <v>735</v>
      </c>
      <c r="I273" s="36" t="s">
        <v>706</v>
      </c>
      <c r="J273" s="26"/>
      <c r="K273" s="26" t="s">
        <v>24</v>
      </c>
      <c r="L273" s="37">
        <v>19509.67</v>
      </c>
      <c r="M273" s="37">
        <v>12786.68</v>
      </c>
      <c r="N273" s="38">
        <v>7155.42</v>
      </c>
      <c r="O273" s="39">
        <f t="shared" si="5"/>
        <v>7012.3116</v>
      </c>
    </row>
    <row r="274" spans="1:15" s="4" customFormat="1" ht="54.75" customHeight="1">
      <c r="A274" s="45"/>
      <c r="B274" s="25">
        <v>270</v>
      </c>
      <c r="C274" s="26">
        <v>1</v>
      </c>
      <c r="D274" s="27" t="s">
        <v>736</v>
      </c>
      <c r="E274" s="26" t="s">
        <v>622</v>
      </c>
      <c r="F274" s="26" t="s">
        <v>21</v>
      </c>
      <c r="G274" s="28" t="s">
        <v>737</v>
      </c>
      <c r="H274" s="29" t="s">
        <v>738</v>
      </c>
      <c r="I274" s="36" t="s">
        <v>706</v>
      </c>
      <c r="J274" s="26"/>
      <c r="K274" s="26" t="s">
        <v>24</v>
      </c>
      <c r="L274" s="37">
        <v>23985.16</v>
      </c>
      <c r="M274" s="37">
        <v>11276.76</v>
      </c>
      <c r="N274" s="38">
        <v>9962.19</v>
      </c>
      <c r="O274" s="39">
        <f t="shared" si="5"/>
        <v>9762.9462</v>
      </c>
    </row>
    <row r="275" spans="1:15" s="4" customFormat="1" ht="26.25" customHeight="1">
      <c r="A275" s="45"/>
      <c r="B275" s="25">
        <v>271</v>
      </c>
      <c r="C275" s="26">
        <v>1</v>
      </c>
      <c r="D275" s="27" t="s">
        <v>739</v>
      </c>
      <c r="E275" s="26" t="s">
        <v>241</v>
      </c>
      <c r="F275" s="26" t="s">
        <v>21</v>
      </c>
      <c r="G275" s="28" t="s">
        <v>740</v>
      </c>
      <c r="H275" s="29" t="s">
        <v>741</v>
      </c>
      <c r="I275" s="36" t="s">
        <v>706</v>
      </c>
      <c r="J275" s="26"/>
      <c r="K275" s="26" t="s">
        <v>24</v>
      </c>
      <c r="L275" s="37">
        <v>17308.69</v>
      </c>
      <c r="M275" s="37">
        <v>11231.11</v>
      </c>
      <c r="N275" s="38">
        <v>9166.4</v>
      </c>
      <c r="O275" s="39">
        <f t="shared" si="5"/>
        <v>8983.072</v>
      </c>
    </row>
    <row r="276" spans="1:15" s="4" customFormat="1" ht="57" customHeight="1">
      <c r="A276" s="45"/>
      <c r="B276" s="25">
        <v>272</v>
      </c>
      <c r="C276" s="26">
        <v>1</v>
      </c>
      <c r="D276" s="27" t="s">
        <v>742</v>
      </c>
      <c r="E276" s="26" t="s">
        <v>222</v>
      </c>
      <c r="F276" s="26" t="s">
        <v>21</v>
      </c>
      <c r="G276" s="28" t="s">
        <v>743</v>
      </c>
      <c r="H276" s="29" t="s">
        <v>744</v>
      </c>
      <c r="I276" s="36" t="s">
        <v>706</v>
      </c>
      <c r="J276" s="26"/>
      <c r="K276" s="26" t="s">
        <v>24</v>
      </c>
      <c r="L276" s="37">
        <v>10493.09</v>
      </c>
      <c r="M276" s="37">
        <v>10493.09</v>
      </c>
      <c r="N276" s="38">
        <v>0</v>
      </c>
      <c r="O276" s="39">
        <f t="shared" si="5"/>
        <v>0</v>
      </c>
    </row>
    <row r="277" spans="1:15" s="4" customFormat="1" ht="43.5" customHeight="1">
      <c r="A277" s="45"/>
      <c r="B277" s="25">
        <v>273</v>
      </c>
      <c r="C277" s="26">
        <v>1</v>
      </c>
      <c r="D277" s="27" t="s">
        <v>745</v>
      </c>
      <c r="E277" s="26" t="s">
        <v>746</v>
      </c>
      <c r="F277" s="26" t="s">
        <v>40</v>
      </c>
      <c r="G277" s="28" t="s">
        <v>747</v>
      </c>
      <c r="H277" s="29" t="s">
        <v>748</v>
      </c>
      <c r="I277" s="36" t="s">
        <v>706</v>
      </c>
      <c r="J277" s="26"/>
      <c r="K277" s="26" t="s">
        <v>24</v>
      </c>
      <c r="L277" s="37">
        <v>26281.28</v>
      </c>
      <c r="M277" s="37">
        <v>10049.9</v>
      </c>
      <c r="N277" s="38">
        <v>0</v>
      </c>
      <c r="O277" s="39">
        <f t="shared" si="5"/>
        <v>0</v>
      </c>
    </row>
    <row r="278" spans="1:15" s="4" customFormat="1" ht="51" customHeight="1">
      <c r="A278" s="45"/>
      <c r="B278" s="25">
        <v>274</v>
      </c>
      <c r="C278" s="26">
        <v>1</v>
      </c>
      <c r="D278" s="27" t="s">
        <v>749</v>
      </c>
      <c r="E278" s="26" t="s">
        <v>237</v>
      </c>
      <c r="F278" s="26" t="s">
        <v>40</v>
      </c>
      <c r="G278" s="28" t="s">
        <v>750</v>
      </c>
      <c r="H278" s="29" t="s">
        <v>751</v>
      </c>
      <c r="I278" s="36" t="s">
        <v>706</v>
      </c>
      <c r="J278" s="26"/>
      <c r="K278" s="26" t="s">
        <v>24</v>
      </c>
      <c r="L278" s="37">
        <v>9270.73</v>
      </c>
      <c r="M278" s="37">
        <v>6779.7</v>
      </c>
      <c r="N278" s="38">
        <v>5630.06</v>
      </c>
      <c r="O278" s="39">
        <f t="shared" si="5"/>
        <v>5517.4588</v>
      </c>
    </row>
    <row r="279" spans="1:15" s="4" customFormat="1" ht="34.5" customHeight="1">
      <c r="A279" s="45"/>
      <c r="B279" s="25">
        <v>275</v>
      </c>
      <c r="C279" s="26">
        <v>1</v>
      </c>
      <c r="D279" s="27" t="s">
        <v>752</v>
      </c>
      <c r="E279" s="26" t="s">
        <v>492</v>
      </c>
      <c r="F279" s="26" t="s">
        <v>21</v>
      </c>
      <c r="G279" s="28" t="s">
        <v>753</v>
      </c>
      <c r="H279" s="29" t="s">
        <v>754</v>
      </c>
      <c r="I279" s="36" t="s">
        <v>706</v>
      </c>
      <c r="J279" s="26"/>
      <c r="K279" s="26" t="s">
        <v>24</v>
      </c>
      <c r="L279" s="37">
        <v>5526.41</v>
      </c>
      <c r="M279" s="37">
        <v>5526.41</v>
      </c>
      <c r="N279" s="38">
        <v>5010.71</v>
      </c>
      <c r="O279" s="39">
        <f t="shared" si="5"/>
        <v>4910.4958</v>
      </c>
    </row>
    <row r="280" spans="1:15" s="4" customFormat="1" ht="41.25" customHeight="1">
      <c r="A280" s="45"/>
      <c r="B280" s="25">
        <v>276</v>
      </c>
      <c r="C280" s="26">
        <v>1</v>
      </c>
      <c r="D280" s="27" t="s">
        <v>755</v>
      </c>
      <c r="E280" s="26" t="s">
        <v>222</v>
      </c>
      <c r="F280" s="26" t="s">
        <v>21</v>
      </c>
      <c r="G280" s="28" t="s">
        <v>756</v>
      </c>
      <c r="H280" s="29" t="s">
        <v>757</v>
      </c>
      <c r="I280" s="36" t="s">
        <v>706</v>
      </c>
      <c r="J280" s="26"/>
      <c r="K280" s="26" t="s">
        <v>24</v>
      </c>
      <c r="L280" s="37">
        <v>6840.22</v>
      </c>
      <c r="M280" s="37">
        <v>5940.22</v>
      </c>
      <c r="N280" s="38">
        <v>0</v>
      </c>
      <c r="O280" s="39">
        <f t="shared" si="5"/>
        <v>0</v>
      </c>
    </row>
    <row r="281" spans="1:15" s="4" customFormat="1" ht="42" customHeight="1">
      <c r="A281" s="45"/>
      <c r="B281" s="25">
        <v>277</v>
      </c>
      <c r="C281" s="26">
        <v>1</v>
      </c>
      <c r="D281" s="27" t="s">
        <v>758</v>
      </c>
      <c r="E281" s="26" t="s">
        <v>759</v>
      </c>
      <c r="F281" s="26" t="s">
        <v>21</v>
      </c>
      <c r="G281" s="28" t="s">
        <v>760</v>
      </c>
      <c r="H281" s="29" t="s">
        <v>761</v>
      </c>
      <c r="I281" s="36" t="s">
        <v>706</v>
      </c>
      <c r="J281" s="26"/>
      <c r="K281" s="26" t="s">
        <v>24</v>
      </c>
      <c r="L281" s="37">
        <v>5260.19</v>
      </c>
      <c r="M281" s="37">
        <v>5260.19</v>
      </c>
      <c r="N281" s="38">
        <v>5260.19</v>
      </c>
      <c r="O281" s="39">
        <f t="shared" si="5"/>
        <v>5154.986199999999</v>
      </c>
    </row>
    <row r="282" spans="1:15" s="4" customFormat="1" ht="36" customHeight="1">
      <c r="A282" s="45"/>
      <c r="B282" s="25">
        <v>278</v>
      </c>
      <c r="C282" s="26">
        <v>1</v>
      </c>
      <c r="D282" s="27" t="s">
        <v>762</v>
      </c>
      <c r="E282" s="26" t="s">
        <v>154</v>
      </c>
      <c r="F282" s="26" t="s">
        <v>21</v>
      </c>
      <c r="G282" s="28" t="s">
        <v>763</v>
      </c>
      <c r="H282" s="29" t="s">
        <v>764</v>
      </c>
      <c r="I282" s="36" t="s">
        <v>706</v>
      </c>
      <c r="J282" s="26"/>
      <c r="K282" s="26" t="s">
        <v>24</v>
      </c>
      <c r="L282" s="37">
        <v>4392.1</v>
      </c>
      <c r="M282" s="37">
        <v>4392.1</v>
      </c>
      <c r="N282" s="38">
        <v>4100.81</v>
      </c>
      <c r="O282" s="39">
        <f t="shared" si="5"/>
        <v>4018.7938000000004</v>
      </c>
    </row>
    <row r="283" spans="1:15" s="4" customFormat="1" ht="40.5" customHeight="1">
      <c r="A283" s="45"/>
      <c r="B283" s="25">
        <v>279</v>
      </c>
      <c r="C283" s="26">
        <v>1</v>
      </c>
      <c r="D283" s="27" t="s">
        <v>765</v>
      </c>
      <c r="E283" s="26" t="s">
        <v>179</v>
      </c>
      <c r="F283" s="26" t="s">
        <v>21</v>
      </c>
      <c r="G283" s="28" t="s">
        <v>766</v>
      </c>
      <c r="H283" s="29" t="s">
        <v>767</v>
      </c>
      <c r="I283" s="36" t="s">
        <v>706</v>
      </c>
      <c r="J283" s="26"/>
      <c r="K283" s="26" t="s">
        <v>24</v>
      </c>
      <c r="L283" s="37">
        <v>13674.4</v>
      </c>
      <c r="M283" s="37">
        <v>4295.82</v>
      </c>
      <c r="N283" s="38">
        <v>0</v>
      </c>
      <c r="O283" s="39">
        <f t="shared" si="5"/>
        <v>0</v>
      </c>
    </row>
    <row r="284" spans="1:15" s="4" customFormat="1" ht="47.25" customHeight="1">
      <c r="A284" s="45"/>
      <c r="B284" s="25">
        <v>280</v>
      </c>
      <c r="C284" s="26">
        <v>1</v>
      </c>
      <c r="D284" s="27" t="s">
        <v>682</v>
      </c>
      <c r="E284" s="26" t="s">
        <v>588</v>
      </c>
      <c r="F284" s="26" t="s">
        <v>21</v>
      </c>
      <c r="G284" s="28" t="s">
        <v>768</v>
      </c>
      <c r="H284" s="29" t="s">
        <v>769</v>
      </c>
      <c r="I284" s="36" t="s">
        <v>706</v>
      </c>
      <c r="J284" s="26"/>
      <c r="K284" s="26" t="s">
        <v>24</v>
      </c>
      <c r="L284" s="37">
        <v>3925.46</v>
      </c>
      <c r="M284" s="37">
        <v>3925.46</v>
      </c>
      <c r="N284" s="38">
        <v>3924.98</v>
      </c>
      <c r="O284" s="39">
        <f t="shared" si="5"/>
        <v>3846.4804</v>
      </c>
    </row>
    <row r="285" spans="1:15" s="4" customFormat="1" ht="45" customHeight="1">
      <c r="A285" s="45"/>
      <c r="B285" s="25">
        <v>281</v>
      </c>
      <c r="C285" s="26">
        <v>1</v>
      </c>
      <c r="D285" s="27" t="s">
        <v>770</v>
      </c>
      <c r="E285" s="26" t="s">
        <v>183</v>
      </c>
      <c r="F285" s="26" t="s">
        <v>21</v>
      </c>
      <c r="G285" s="28" t="s">
        <v>771</v>
      </c>
      <c r="H285" s="29" t="s">
        <v>772</v>
      </c>
      <c r="I285" s="36" t="s">
        <v>706</v>
      </c>
      <c r="J285" s="26"/>
      <c r="K285" s="26" t="s">
        <v>24</v>
      </c>
      <c r="L285" s="37">
        <v>24264.85</v>
      </c>
      <c r="M285" s="37">
        <v>3251.3</v>
      </c>
      <c r="N285" s="38">
        <v>0</v>
      </c>
      <c r="O285" s="39">
        <f t="shared" si="5"/>
        <v>0</v>
      </c>
    </row>
    <row r="286" spans="1:15" s="4" customFormat="1" ht="59.25" customHeight="1">
      <c r="A286" s="45"/>
      <c r="B286" s="25">
        <v>282</v>
      </c>
      <c r="C286" s="26">
        <v>1</v>
      </c>
      <c r="D286" s="27" t="s">
        <v>773</v>
      </c>
      <c r="E286" s="26" t="s">
        <v>389</v>
      </c>
      <c r="F286" s="26" t="s">
        <v>21</v>
      </c>
      <c r="G286" s="28" t="s">
        <v>774</v>
      </c>
      <c r="H286" s="29" t="s">
        <v>775</v>
      </c>
      <c r="I286" s="36" t="s">
        <v>706</v>
      </c>
      <c r="J286" s="26"/>
      <c r="K286" s="26" t="s">
        <v>24</v>
      </c>
      <c r="L286" s="37">
        <v>2452.69</v>
      </c>
      <c r="M286" s="37">
        <v>2452.69</v>
      </c>
      <c r="N286" s="38">
        <v>2186.79</v>
      </c>
      <c r="O286" s="39">
        <f t="shared" si="5"/>
        <v>2143.0542</v>
      </c>
    </row>
    <row r="287" spans="1:15" s="4" customFormat="1" ht="36.75" customHeight="1">
      <c r="A287" s="45"/>
      <c r="B287" s="25">
        <v>283</v>
      </c>
      <c r="C287" s="26">
        <v>1</v>
      </c>
      <c r="D287" s="27" t="s">
        <v>776</v>
      </c>
      <c r="E287" s="26" t="s">
        <v>154</v>
      </c>
      <c r="F287" s="26" t="s">
        <v>21</v>
      </c>
      <c r="G287" s="28" t="s">
        <v>777</v>
      </c>
      <c r="H287" s="29" t="s">
        <v>778</v>
      </c>
      <c r="I287" s="36" t="s">
        <v>706</v>
      </c>
      <c r="J287" s="26"/>
      <c r="K287" s="26" t="s">
        <v>24</v>
      </c>
      <c r="L287" s="37">
        <v>5409.89</v>
      </c>
      <c r="M287" s="37">
        <v>2256.37</v>
      </c>
      <c r="N287" s="38">
        <v>0</v>
      </c>
      <c r="O287" s="39">
        <f t="shared" si="5"/>
        <v>0</v>
      </c>
    </row>
    <row r="288" spans="1:15" s="4" customFormat="1" ht="34.5" customHeight="1">
      <c r="A288" s="45"/>
      <c r="B288" s="25">
        <v>284</v>
      </c>
      <c r="C288" s="26">
        <v>3</v>
      </c>
      <c r="D288" s="27" t="s">
        <v>779</v>
      </c>
      <c r="E288" s="26" t="s">
        <v>222</v>
      </c>
      <c r="F288" s="26" t="s">
        <v>40</v>
      </c>
      <c r="G288" s="28" t="s">
        <v>780</v>
      </c>
      <c r="H288" s="29" t="s">
        <v>781</v>
      </c>
      <c r="I288" s="36" t="s">
        <v>706</v>
      </c>
      <c r="J288" s="26"/>
      <c r="K288" s="26" t="s">
        <v>24</v>
      </c>
      <c r="L288" s="37">
        <v>3481.74</v>
      </c>
      <c r="M288" s="37">
        <v>2481.74</v>
      </c>
      <c r="N288" s="38">
        <v>0</v>
      </c>
      <c r="O288" s="39">
        <f t="shared" si="5"/>
        <v>0</v>
      </c>
    </row>
    <row r="289" spans="1:15" s="4" customFormat="1" ht="39" customHeight="1">
      <c r="A289" s="45"/>
      <c r="B289" s="25">
        <v>285</v>
      </c>
      <c r="C289" s="26">
        <v>1</v>
      </c>
      <c r="D289" s="27" t="s">
        <v>782</v>
      </c>
      <c r="E289" s="26" t="s">
        <v>237</v>
      </c>
      <c r="F289" s="26" t="s">
        <v>21</v>
      </c>
      <c r="G289" s="28" t="s">
        <v>783</v>
      </c>
      <c r="H289" s="29" t="s">
        <v>784</v>
      </c>
      <c r="I289" s="36" t="s">
        <v>706</v>
      </c>
      <c r="J289" s="26"/>
      <c r="K289" s="26" t="s">
        <v>24</v>
      </c>
      <c r="L289" s="37">
        <v>8395.36</v>
      </c>
      <c r="M289" s="37">
        <v>1395.36</v>
      </c>
      <c r="N289" s="38">
        <v>1248.98</v>
      </c>
      <c r="O289" s="39">
        <f t="shared" si="5"/>
        <v>1224.0004</v>
      </c>
    </row>
    <row r="290" spans="1:15" s="4" customFormat="1" ht="30" customHeight="1">
      <c r="A290" s="45"/>
      <c r="B290" s="25">
        <v>286</v>
      </c>
      <c r="C290" s="26">
        <v>3</v>
      </c>
      <c r="D290" s="27" t="s">
        <v>785</v>
      </c>
      <c r="E290" s="26" t="s">
        <v>786</v>
      </c>
      <c r="F290" s="26" t="s">
        <v>40</v>
      </c>
      <c r="G290" s="28" t="s">
        <v>787</v>
      </c>
      <c r="H290" s="29" t="s">
        <v>788</v>
      </c>
      <c r="I290" s="36" t="s">
        <v>706</v>
      </c>
      <c r="J290" s="26"/>
      <c r="K290" s="26" t="s">
        <v>24</v>
      </c>
      <c r="L290" s="37">
        <v>1710.6</v>
      </c>
      <c r="M290" s="37">
        <v>710.6</v>
      </c>
      <c r="N290" s="38">
        <v>650.7</v>
      </c>
      <c r="O290" s="39">
        <f t="shared" si="5"/>
        <v>637.686</v>
      </c>
    </row>
    <row r="291" spans="1:15" s="4" customFormat="1" ht="24" customHeight="1">
      <c r="A291" s="45"/>
      <c r="B291" s="25">
        <v>287</v>
      </c>
      <c r="C291" s="26">
        <v>1</v>
      </c>
      <c r="D291" s="27" t="s">
        <v>789</v>
      </c>
      <c r="E291" s="26" t="s">
        <v>207</v>
      </c>
      <c r="F291" s="26" t="s">
        <v>21</v>
      </c>
      <c r="G291" s="28" t="s">
        <v>790</v>
      </c>
      <c r="H291" s="29" t="s">
        <v>791</v>
      </c>
      <c r="I291" s="36" t="s">
        <v>706</v>
      </c>
      <c r="J291" s="26"/>
      <c r="K291" s="26" t="s">
        <v>24</v>
      </c>
      <c r="L291" s="37">
        <v>391.36</v>
      </c>
      <c r="M291" s="37">
        <v>391.36</v>
      </c>
      <c r="N291" s="38">
        <v>391.36</v>
      </c>
      <c r="O291" s="39">
        <f t="shared" si="5"/>
        <v>383.5328</v>
      </c>
    </row>
    <row r="292" spans="1:15" s="4" customFormat="1" ht="39.75" customHeight="1">
      <c r="A292" s="45"/>
      <c r="B292" s="25">
        <v>288</v>
      </c>
      <c r="C292" s="26">
        <v>1</v>
      </c>
      <c r="D292" s="27" t="s">
        <v>792</v>
      </c>
      <c r="E292" s="26" t="s">
        <v>389</v>
      </c>
      <c r="F292" s="26" t="s">
        <v>21</v>
      </c>
      <c r="G292" s="28" t="s">
        <v>793</v>
      </c>
      <c r="H292" s="29" t="s">
        <v>794</v>
      </c>
      <c r="I292" s="36" t="s">
        <v>706</v>
      </c>
      <c r="J292" s="26"/>
      <c r="K292" s="26" t="s">
        <v>24</v>
      </c>
      <c r="L292" s="37">
        <v>367.44</v>
      </c>
      <c r="M292" s="37">
        <v>367.44</v>
      </c>
      <c r="N292" s="38">
        <v>0</v>
      </c>
      <c r="O292" s="39">
        <f t="shared" si="5"/>
        <v>0</v>
      </c>
    </row>
    <row r="293" spans="1:15" s="4" customFormat="1" ht="30.75" customHeight="1">
      <c r="A293" s="45"/>
      <c r="B293" s="25">
        <v>289</v>
      </c>
      <c r="C293" s="26">
        <v>1</v>
      </c>
      <c r="D293" s="27" t="s">
        <v>795</v>
      </c>
      <c r="E293" s="26" t="s">
        <v>154</v>
      </c>
      <c r="F293" s="26" t="s">
        <v>40</v>
      </c>
      <c r="G293" s="28" t="s">
        <v>796</v>
      </c>
      <c r="H293" s="29" t="s">
        <v>797</v>
      </c>
      <c r="I293" s="36" t="s">
        <v>706</v>
      </c>
      <c r="J293" s="26"/>
      <c r="K293" s="26" t="s">
        <v>24</v>
      </c>
      <c r="L293" s="37">
        <v>130.76</v>
      </c>
      <c r="M293" s="37">
        <v>130.76</v>
      </c>
      <c r="N293" s="38">
        <v>0</v>
      </c>
      <c r="O293" s="39">
        <f t="shared" si="5"/>
        <v>0</v>
      </c>
    </row>
    <row r="294" spans="1:15" s="4" customFormat="1" ht="24" customHeight="1">
      <c r="A294" s="45"/>
      <c r="B294" s="25">
        <v>290</v>
      </c>
      <c r="C294" s="26">
        <v>1</v>
      </c>
      <c r="D294" s="27" t="s">
        <v>798</v>
      </c>
      <c r="E294" s="26" t="s">
        <v>799</v>
      </c>
      <c r="F294" s="26" t="s">
        <v>21</v>
      </c>
      <c r="G294" s="28" t="s">
        <v>800</v>
      </c>
      <c r="H294" s="29" t="s">
        <v>726</v>
      </c>
      <c r="I294" s="36" t="s">
        <v>706</v>
      </c>
      <c r="J294" s="26"/>
      <c r="K294" s="26" t="s">
        <v>24</v>
      </c>
      <c r="L294" s="37">
        <v>44.92</v>
      </c>
      <c r="M294" s="37">
        <v>44.92</v>
      </c>
      <c r="N294" s="38">
        <v>39.82</v>
      </c>
      <c r="O294" s="39">
        <f t="shared" si="5"/>
        <v>39.0236</v>
      </c>
    </row>
    <row r="295" spans="1:15" s="4" customFormat="1" ht="53.25" customHeight="1">
      <c r="A295" s="45"/>
      <c r="B295" s="25">
        <v>291</v>
      </c>
      <c r="C295" s="26">
        <v>1</v>
      </c>
      <c r="D295" s="27" t="s">
        <v>801</v>
      </c>
      <c r="E295" s="26" t="s">
        <v>802</v>
      </c>
      <c r="F295" s="26" t="s">
        <v>21</v>
      </c>
      <c r="G295" s="28" t="s">
        <v>803</v>
      </c>
      <c r="H295" s="29" t="s">
        <v>804</v>
      </c>
      <c r="I295" s="36" t="s">
        <v>706</v>
      </c>
      <c r="J295" s="26"/>
      <c r="K295" s="26" t="s">
        <v>24</v>
      </c>
      <c r="L295" s="37">
        <v>115033.18</v>
      </c>
      <c r="M295" s="37">
        <v>31922.41</v>
      </c>
      <c r="N295" s="38">
        <v>0</v>
      </c>
      <c r="O295" s="39">
        <f t="shared" si="5"/>
        <v>0</v>
      </c>
    </row>
    <row r="296" spans="1:15" s="4" customFormat="1" ht="52.5" customHeight="1">
      <c r="A296" s="45"/>
      <c r="B296" s="25">
        <v>292</v>
      </c>
      <c r="C296" s="26">
        <v>1</v>
      </c>
      <c r="D296" s="27" t="s">
        <v>805</v>
      </c>
      <c r="E296" s="26" t="s">
        <v>588</v>
      </c>
      <c r="F296" s="26" t="s">
        <v>21</v>
      </c>
      <c r="G296" s="28" t="s">
        <v>806</v>
      </c>
      <c r="H296" s="29" t="s">
        <v>807</v>
      </c>
      <c r="I296" s="36" t="s">
        <v>706</v>
      </c>
      <c r="J296" s="26"/>
      <c r="K296" s="26" t="s">
        <v>24</v>
      </c>
      <c r="L296" s="37">
        <v>10792.96</v>
      </c>
      <c r="M296" s="37">
        <v>8292.96</v>
      </c>
      <c r="N296" s="38">
        <v>7570.03</v>
      </c>
      <c r="O296" s="39">
        <f t="shared" si="5"/>
        <v>7418.6294</v>
      </c>
    </row>
    <row r="297" spans="1:15" s="4" customFormat="1" ht="41.25" customHeight="1">
      <c r="A297" s="45"/>
      <c r="B297" s="25">
        <v>293</v>
      </c>
      <c r="C297" s="26">
        <v>1</v>
      </c>
      <c r="D297" s="27" t="s">
        <v>808</v>
      </c>
      <c r="E297" s="26" t="s">
        <v>596</v>
      </c>
      <c r="F297" s="26" t="s">
        <v>21</v>
      </c>
      <c r="G297" s="28" t="s">
        <v>809</v>
      </c>
      <c r="H297" s="29" t="s">
        <v>810</v>
      </c>
      <c r="I297" s="36" t="s">
        <v>706</v>
      </c>
      <c r="J297" s="26"/>
      <c r="K297" s="26" t="s">
        <v>24</v>
      </c>
      <c r="L297" s="37">
        <v>15228.49</v>
      </c>
      <c r="M297" s="37">
        <v>6110.13</v>
      </c>
      <c r="N297" s="38">
        <v>5889.06</v>
      </c>
      <c r="O297" s="39">
        <f t="shared" si="5"/>
        <v>5771.2788</v>
      </c>
    </row>
    <row r="298" spans="1:15" s="4" customFormat="1" ht="51.75" customHeight="1">
      <c r="A298" s="45"/>
      <c r="B298" s="25">
        <v>294</v>
      </c>
      <c r="C298" s="26">
        <v>1</v>
      </c>
      <c r="D298" s="27" t="s">
        <v>688</v>
      </c>
      <c r="E298" s="26" t="s">
        <v>179</v>
      </c>
      <c r="F298" s="26" t="s">
        <v>21</v>
      </c>
      <c r="G298" s="28" t="s">
        <v>811</v>
      </c>
      <c r="H298" s="29" t="s">
        <v>812</v>
      </c>
      <c r="I298" s="36" t="s">
        <v>706</v>
      </c>
      <c r="J298" s="26"/>
      <c r="K298" s="26" t="s">
        <v>24</v>
      </c>
      <c r="L298" s="37">
        <v>18757.76</v>
      </c>
      <c r="M298" s="37">
        <v>5843.85</v>
      </c>
      <c r="N298" s="38">
        <v>0</v>
      </c>
      <c r="O298" s="39">
        <f t="shared" si="5"/>
        <v>0</v>
      </c>
    </row>
    <row r="299" spans="1:15" s="4" customFormat="1" ht="36.75" customHeight="1">
      <c r="A299" s="45"/>
      <c r="B299" s="25">
        <v>295</v>
      </c>
      <c r="C299" s="26">
        <v>1</v>
      </c>
      <c r="D299" s="27" t="s">
        <v>688</v>
      </c>
      <c r="E299" s="26" t="s">
        <v>179</v>
      </c>
      <c r="F299" s="26" t="s">
        <v>21</v>
      </c>
      <c r="G299" s="28" t="s">
        <v>813</v>
      </c>
      <c r="H299" s="29" t="s">
        <v>814</v>
      </c>
      <c r="I299" s="36" t="s">
        <v>706</v>
      </c>
      <c r="J299" s="26"/>
      <c r="K299" s="26" t="s">
        <v>24</v>
      </c>
      <c r="L299" s="37">
        <v>18395.11</v>
      </c>
      <c r="M299" s="37">
        <v>5408.279999999998</v>
      </c>
      <c r="N299" s="38">
        <v>0</v>
      </c>
      <c r="O299" s="39">
        <f t="shared" si="5"/>
        <v>0</v>
      </c>
    </row>
    <row r="300" spans="1:15" s="4" customFormat="1" ht="42" customHeight="1">
      <c r="A300" s="45"/>
      <c r="B300" s="25">
        <v>296</v>
      </c>
      <c r="C300" s="26">
        <v>3</v>
      </c>
      <c r="D300" s="27" t="s">
        <v>815</v>
      </c>
      <c r="E300" s="26" t="s">
        <v>816</v>
      </c>
      <c r="F300" s="26" t="s">
        <v>21</v>
      </c>
      <c r="G300" s="28" t="s">
        <v>817</v>
      </c>
      <c r="H300" s="29" t="s">
        <v>818</v>
      </c>
      <c r="I300" s="36" t="s">
        <v>706</v>
      </c>
      <c r="J300" s="26"/>
      <c r="K300" s="26" t="s">
        <v>24</v>
      </c>
      <c r="L300" s="37">
        <v>4975.04</v>
      </c>
      <c r="M300" s="37">
        <v>3975.04</v>
      </c>
      <c r="N300" s="38">
        <v>3608.17</v>
      </c>
      <c r="O300" s="39">
        <f t="shared" si="5"/>
        <v>3536.0066</v>
      </c>
    </row>
    <row r="301" spans="1:15" s="4" customFormat="1" ht="36" customHeight="1">
      <c r="A301" s="45"/>
      <c r="B301" s="25">
        <v>297</v>
      </c>
      <c r="C301" s="26">
        <v>1</v>
      </c>
      <c r="D301" s="27" t="s">
        <v>819</v>
      </c>
      <c r="E301" s="26" t="s">
        <v>596</v>
      </c>
      <c r="F301" s="26" t="s">
        <v>21</v>
      </c>
      <c r="G301" s="28" t="s">
        <v>820</v>
      </c>
      <c r="H301" s="29" t="s">
        <v>821</v>
      </c>
      <c r="I301" s="36" t="s">
        <v>706</v>
      </c>
      <c r="J301" s="26"/>
      <c r="K301" s="26" t="s">
        <v>24</v>
      </c>
      <c r="L301" s="37">
        <v>62717.4</v>
      </c>
      <c r="M301" s="37">
        <v>2953.39</v>
      </c>
      <c r="N301" s="38">
        <v>1983.48</v>
      </c>
      <c r="O301" s="39">
        <f t="shared" si="5"/>
        <v>1943.8104</v>
      </c>
    </row>
    <row r="302" spans="1:15" s="4" customFormat="1" ht="35.25" customHeight="1">
      <c r="A302" s="45"/>
      <c r="B302" s="25">
        <v>298</v>
      </c>
      <c r="C302" s="26">
        <v>1</v>
      </c>
      <c r="D302" s="27" t="s">
        <v>822</v>
      </c>
      <c r="E302" s="26" t="s">
        <v>146</v>
      </c>
      <c r="F302" s="26" t="s">
        <v>21</v>
      </c>
      <c r="G302" s="28" t="s">
        <v>823</v>
      </c>
      <c r="H302" s="29" t="s">
        <v>824</v>
      </c>
      <c r="I302" s="36" t="s">
        <v>706</v>
      </c>
      <c r="J302" s="26"/>
      <c r="K302" s="26" t="s">
        <v>24</v>
      </c>
      <c r="L302" s="37">
        <v>1990.85</v>
      </c>
      <c r="M302" s="37">
        <v>1990.85</v>
      </c>
      <c r="N302" s="38">
        <v>1937.37</v>
      </c>
      <c r="O302" s="39">
        <f t="shared" si="5"/>
        <v>1898.6226</v>
      </c>
    </row>
    <row r="303" spans="1:15" s="4" customFormat="1" ht="24" customHeight="1">
      <c r="A303" s="45"/>
      <c r="B303" s="25">
        <v>299</v>
      </c>
      <c r="C303" s="26">
        <v>1</v>
      </c>
      <c r="D303" s="27" t="s">
        <v>825</v>
      </c>
      <c r="E303" s="26" t="s">
        <v>746</v>
      </c>
      <c r="F303" s="26" t="s">
        <v>21</v>
      </c>
      <c r="G303" s="28" t="s">
        <v>826</v>
      </c>
      <c r="H303" s="29" t="s">
        <v>827</v>
      </c>
      <c r="I303" s="36" t="s">
        <v>706</v>
      </c>
      <c r="J303" s="26"/>
      <c r="K303" s="26" t="s">
        <v>24</v>
      </c>
      <c r="L303" s="37">
        <v>1881.93</v>
      </c>
      <c r="M303" s="37">
        <v>1881.93</v>
      </c>
      <c r="N303" s="38">
        <v>0</v>
      </c>
      <c r="O303" s="39">
        <f t="shared" si="5"/>
        <v>0</v>
      </c>
    </row>
    <row r="304" spans="1:15" s="4" customFormat="1" ht="30.75" customHeight="1">
      <c r="A304" s="45"/>
      <c r="B304" s="25">
        <v>300</v>
      </c>
      <c r="C304" s="26">
        <v>1</v>
      </c>
      <c r="D304" s="27" t="s">
        <v>828</v>
      </c>
      <c r="E304" s="26" t="s">
        <v>191</v>
      </c>
      <c r="F304" s="26" t="s">
        <v>21</v>
      </c>
      <c r="G304" s="28" t="s">
        <v>829</v>
      </c>
      <c r="H304" s="29" t="s">
        <v>830</v>
      </c>
      <c r="I304" s="36" t="s">
        <v>706</v>
      </c>
      <c r="J304" s="26"/>
      <c r="K304" s="26" t="s">
        <v>24</v>
      </c>
      <c r="L304" s="37">
        <v>763.03</v>
      </c>
      <c r="M304" s="37">
        <v>263.03</v>
      </c>
      <c r="N304" s="38">
        <v>0</v>
      </c>
      <c r="O304" s="39">
        <f t="shared" si="5"/>
        <v>0</v>
      </c>
    </row>
    <row r="305" spans="1:15" s="4" customFormat="1" ht="47.25" customHeight="1">
      <c r="A305" s="45"/>
      <c r="B305" s="25">
        <v>301</v>
      </c>
      <c r="C305" s="26">
        <v>1</v>
      </c>
      <c r="D305" s="27" t="s">
        <v>831</v>
      </c>
      <c r="E305" s="26" t="s">
        <v>396</v>
      </c>
      <c r="F305" s="26" t="s">
        <v>21</v>
      </c>
      <c r="G305" s="28" t="s">
        <v>832</v>
      </c>
      <c r="H305" s="29" t="s">
        <v>833</v>
      </c>
      <c r="I305" s="36" t="s">
        <v>706</v>
      </c>
      <c r="J305" s="26"/>
      <c r="K305" s="26" t="s">
        <v>24</v>
      </c>
      <c r="L305" s="37">
        <v>1161.92</v>
      </c>
      <c r="M305" s="37">
        <v>261.92</v>
      </c>
      <c r="N305" s="38">
        <v>241.92</v>
      </c>
      <c r="O305" s="39">
        <f t="shared" si="5"/>
        <v>237.08159999999998</v>
      </c>
    </row>
    <row r="306" spans="1:15" s="4" customFormat="1" ht="50.25" customHeight="1">
      <c r="A306" s="45"/>
      <c r="B306" s="25">
        <v>302</v>
      </c>
      <c r="C306" s="26">
        <v>1</v>
      </c>
      <c r="D306" s="27" t="s">
        <v>834</v>
      </c>
      <c r="E306" s="26" t="s">
        <v>157</v>
      </c>
      <c r="F306" s="26" t="s">
        <v>21</v>
      </c>
      <c r="G306" s="28" t="s">
        <v>835</v>
      </c>
      <c r="H306" s="29" t="s">
        <v>836</v>
      </c>
      <c r="I306" s="36" t="s">
        <v>706</v>
      </c>
      <c r="J306" s="26"/>
      <c r="K306" s="26" t="s">
        <v>24</v>
      </c>
      <c r="L306" s="37">
        <v>40417.37</v>
      </c>
      <c r="M306" s="37">
        <v>38940.93</v>
      </c>
      <c r="N306" s="38">
        <v>24221.83</v>
      </c>
      <c r="O306" s="39">
        <f t="shared" si="5"/>
        <v>23737.3934</v>
      </c>
    </row>
    <row r="307" spans="1:15" s="4" customFormat="1" ht="50.25" customHeight="1">
      <c r="A307" s="45"/>
      <c r="B307" s="25">
        <v>303</v>
      </c>
      <c r="C307" s="26">
        <v>1</v>
      </c>
      <c r="D307" s="27" t="s">
        <v>837</v>
      </c>
      <c r="E307" s="26" t="s">
        <v>596</v>
      </c>
      <c r="F307" s="26" t="s">
        <v>21</v>
      </c>
      <c r="G307" s="28" t="s">
        <v>838</v>
      </c>
      <c r="H307" s="29" t="s">
        <v>839</v>
      </c>
      <c r="I307" s="36" t="s">
        <v>706</v>
      </c>
      <c r="J307" s="26"/>
      <c r="K307" s="26" t="s">
        <v>24</v>
      </c>
      <c r="L307" s="37">
        <v>30359.81</v>
      </c>
      <c r="M307" s="37">
        <v>28814.66</v>
      </c>
      <c r="N307" s="38">
        <v>26056.44</v>
      </c>
      <c r="O307" s="39">
        <f t="shared" si="5"/>
        <v>25535.311199999996</v>
      </c>
    </row>
    <row r="308" spans="1:15" s="4" customFormat="1" ht="46.5" customHeight="1">
      <c r="A308" s="45"/>
      <c r="B308" s="25">
        <v>304</v>
      </c>
      <c r="C308" s="26">
        <v>1</v>
      </c>
      <c r="D308" s="27" t="s">
        <v>840</v>
      </c>
      <c r="E308" s="26" t="s">
        <v>799</v>
      </c>
      <c r="F308" s="26" t="s">
        <v>40</v>
      </c>
      <c r="G308" s="28" t="s">
        <v>841</v>
      </c>
      <c r="H308" s="29" t="s">
        <v>842</v>
      </c>
      <c r="I308" s="36" t="s">
        <v>706</v>
      </c>
      <c r="J308" s="26"/>
      <c r="K308" s="26" t="s">
        <v>24</v>
      </c>
      <c r="L308" s="37">
        <v>52281.72</v>
      </c>
      <c r="M308" s="37">
        <v>8665.48</v>
      </c>
      <c r="N308" s="38">
        <v>0</v>
      </c>
      <c r="O308" s="39">
        <f t="shared" si="5"/>
        <v>0</v>
      </c>
    </row>
    <row r="309" spans="1:15" s="4" customFormat="1" ht="24" customHeight="1">
      <c r="A309" s="45"/>
      <c r="B309" s="25">
        <v>305</v>
      </c>
      <c r="C309" s="26">
        <v>1</v>
      </c>
      <c r="D309" s="27" t="s">
        <v>843</v>
      </c>
      <c r="E309" s="26" t="s">
        <v>218</v>
      </c>
      <c r="F309" s="26" t="s">
        <v>21</v>
      </c>
      <c r="G309" s="28" t="s">
        <v>844</v>
      </c>
      <c r="H309" s="29" t="s">
        <v>836</v>
      </c>
      <c r="I309" s="36" t="s">
        <v>706</v>
      </c>
      <c r="J309" s="26"/>
      <c r="K309" s="26" t="s">
        <v>24</v>
      </c>
      <c r="L309" s="37">
        <v>8906.07</v>
      </c>
      <c r="M309" s="37">
        <v>5795.51</v>
      </c>
      <c r="N309" s="38">
        <v>5726.29</v>
      </c>
      <c r="O309" s="39">
        <f t="shared" si="5"/>
        <v>5611.7642</v>
      </c>
    </row>
    <row r="310" spans="1:15" s="4" customFormat="1" ht="36" customHeight="1">
      <c r="A310" s="45"/>
      <c r="B310" s="25">
        <v>306</v>
      </c>
      <c r="C310" s="26">
        <v>1</v>
      </c>
      <c r="D310" s="27" t="s">
        <v>845</v>
      </c>
      <c r="E310" s="26" t="s">
        <v>846</v>
      </c>
      <c r="F310" s="26" t="s">
        <v>21</v>
      </c>
      <c r="G310" s="28" t="s">
        <v>847</v>
      </c>
      <c r="H310" s="29" t="s">
        <v>836</v>
      </c>
      <c r="I310" s="36" t="s">
        <v>706</v>
      </c>
      <c r="J310" s="26"/>
      <c r="K310" s="26" t="s">
        <v>24</v>
      </c>
      <c r="L310" s="37">
        <v>4534.58</v>
      </c>
      <c r="M310" s="37">
        <v>3713.45</v>
      </c>
      <c r="N310" s="38">
        <v>3688.45</v>
      </c>
      <c r="O310" s="39">
        <f t="shared" si="5"/>
        <v>3614.6809999999996</v>
      </c>
    </row>
    <row r="311" spans="1:15" s="4" customFormat="1" ht="47.25" customHeight="1">
      <c r="A311" s="45"/>
      <c r="B311" s="25">
        <v>307</v>
      </c>
      <c r="C311" s="26">
        <v>1</v>
      </c>
      <c r="D311" s="27" t="s">
        <v>848</v>
      </c>
      <c r="E311" s="26" t="s">
        <v>626</v>
      </c>
      <c r="F311" s="26" t="s">
        <v>40</v>
      </c>
      <c r="G311" s="28" t="s">
        <v>849</v>
      </c>
      <c r="H311" s="29" t="s">
        <v>850</v>
      </c>
      <c r="I311" s="36" t="s">
        <v>706</v>
      </c>
      <c r="J311" s="26"/>
      <c r="K311" s="26" t="s">
        <v>24</v>
      </c>
      <c r="L311" s="37">
        <v>11185.73</v>
      </c>
      <c r="M311" s="37">
        <v>2251.74</v>
      </c>
      <c r="N311" s="38">
        <v>0</v>
      </c>
      <c r="O311" s="39">
        <f t="shared" si="5"/>
        <v>0</v>
      </c>
    </row>
    <row r="312" spans="1:15" s="4" customFormat="1" ht="42" customHeight="1">
      <c r="A312" s="45"/>
      <c r="B312" s="25">
        <v>308</v>
      </c>
      <c r="C312" s="26">
        <v>1</v>
      </c>
      <c r="D312" s="27" t="s">
        <v>851</v>
      </c>
      <c r="E312" s="26" t="s">
        <v>194</v>
      </c>
      <c r="F312" s="26" t="s">
        <v>21</v>
      </c>
      <c r="G312" s="28" t="s">
        <v>852</v>
      </c>
      <c r="H312" s="29" t="s">
        <v>853</v>
      </c>
      <c r="I312" s="36" t="s">
        <v>706</v>
      </c>
      <c r="J312" s="26"/>
      <c r="K312" s="26" t="s">
        <v>24</v>
      </c>
      <c r="L312" s="37">
        <v>117.42</v>
      </c>
      <c r="M312" s="37">
        <v>117.42</v>
      </c>
      <c r="N312" s="38">
        <v>117.42</v>
      </c>
      <c r="O312" s="39">
        <f t="shared" si="5"/>
        <v>115.0716</v>
      </c>
    </row>
    <row r="313" spans="1:15" s="4" customFormat="1" ht="42.75" customHeight="1">
      <c r="A313" s="45"/>
      <c r="B313" s="25">
        <v>309</v>
      </c>
      <c r="C313" s="26">
        <v>1</v>
      </c>
      <c r="D313" s="27" t="s">
        <v>854</v>
      </c>
      <c r="E313" s="26" t="s">
        <v>708</v>
      </c>
      <c r="F313" s="26" t="s">
        <v>21</v>
      </c>
      <c r="G313" s="28" t="s">
        <v>855</v>
      </c>
      <c r="H313" s="29" t="s">
        <v>856</v>
      </c>
      <c r="I313" s="36" t="s">
        <v>706</v>
      </c>
      <c r="J313" s="26"/>
      <c r="K313" s="26" t="s">
        <v>24</v>
      </c>
      <c r="L313" s="37">
        <v>3031.07</v>
      </c>
      <c r="M313" s="37">
        <v>3031.07</v>
      </c>
      <c r="N313" s="38">
        <v>3030.27</v>
      </c>
      <c r="O313" s="39">
        <f t="shared" si="5"/>
        <v>2969.6646</v>
      </c>
    </row>
    <row r="314" spans="1:15" s="4" customFormat="1" ht="31.5" customHeight="1">
      <c r="A314" s="45"/>
      <c r="B314" s="25">
        <v>310</v>
      </c>
      <c r="C314" s="26">
        <v>1</v>
      </c>
      <c r="D314" s="27" t="s">
        <v>857</v>
      </c>
      <c r="E314" s="26" t="s">
        <v>165</v>
      </c>
      <c r="F314" s="26" t="s">
        <v>21</v>
      </c>
      <c r="G314" s="28" t="s">
        <v>858</v>
      </c>
      <c r="H314" s="29" t="s">
        <v>859</v>
      </c>
      <c r="I314" s="36" t="s">
        <v>706</v>
      </c>
      <c r="J314" s="26"/>
      <c r="K314" s="26" t="s">
        <v>24</v>
      </c>
      <c r="L314" s="37">
        <v>29257.51</v>
      </c>
      <c r="M314" s="37">
        <v>21855.87</v>
      </c>
      <c r="N314" s="38">
        <v>0</v>
      </c>
      <c r="O314" s="39">
        <f t="shared" si="5"/>
        <v>0</v>
      </c>
    </row>
    <row r="315" spans="1:15" s="4" customFormat="1" ht="24" customHeight="1">
      <c r="A315" s="45"/>
      <c r="B315" s="25">
        <v>311</v>
      </c>
      <c r="C315" s="26">
        <v>2</v>
      </c>
      <c r="D315" s="27" t="s">
        <v>860</v>
      </c>
      <c r="E315" s="26">
        <v>60</v>
      </c>
      <c r="F315" s="26" t="s">
        <v>21</v>
      </c>
      <c r="G315" s="28" t="s">
        <v>861</v>
      </c>
      <c r="H315" s="29" t="s">
        <v>862</v>
      </c>
      <c r="I315" s="36" t="s">
        <v>863</v>
      </c>
      <c r="J315" s="26"/>
      <c r="K315" s="26" t="s">
        <v>24</v>
      </c>
      <c r="L315" s="37">
        <v>3742.11</v>
      </c>
      <c r="M315" s="37">
        <v>3687.15</v>
      </c>
      <c r="N315" s="38">
        <v>3687.15</v>
      </c>
      <c r="O315" s="39">
        <f t="shared" si="5"/>
        <v>3613.407</v>
      </c>
    </row>
    <row r="316" spans="1:15" s="4" customFormat="1" ht="24" customHeight="1">
      <c r="A316" s="45"/>
      <c r="B316" s="25">
        <v>312</v>
      </c>
      <c r="C316" s="26">
        <v>2</v>
      </c>
      <c r="D316" s="27" t="s">
        <v>864</v>
      </c>
      <c r="E316" s="26">
        <v>45</v>
      </c>
      <c r="F316" s="26" t="s">
        <v>21</v>
      </c>
      <c r="G316" s="28" t="s">
        <v>366</v>
      </c>
      <c r="H316" s="29" t="s">
        <v>865</v>
      </c>
      <c r="I316" s="36" t="s">
        <v>863</v>
      </c>
      <c r="J316" s="26"/>
      <c r="K316" s="26" t="s">
        <v>24</v>
      </c>
      <c r="L316" s="37">
        <v>3789.27</v>
      </c>
      <c r="M316" s="37">
        <v>2808.25</v>
      </c>
      <c r="N316" s="38">
        <v>2676.25</v>
      </c>
      <c r="O316" s="39">
        <f t="shared" si="5"/>
        <v>2622.725</v>
      </c>
    </row>
    <row r="317" spans="1:15" s="4" customFormat="1" ht="24" customHeight="1">
      <c r="A317" s="45"/>
      <c r="B317" s="25">
        <v>313</v>
      </c>
      <c r="C317" s="26">
        <v>2</v>
      </c>
      <c r="D317" s="27" t="s">
        <v>866</v>
      </c>
      <c r="E317" s="26">
        <v>54</v>
      </c>
      <c r="F317" s="26" t="s">
        <v>21</v>
      </c>
      <c r="G317" s="28" t="s">
        <v>867</v>
      </c>
      <c r="H317" s="29" t="s">
        <v>868</v>
      </c>
      <c r="I317" s="36" t="s">
        <v>863</v>
      </c>
      <c r="J317" s="26"/>
      <c r="K317" s="26" t="s">
        <v>24</v>
      </c>
      <c r="L317" s="37">
        <v>1900.28</v>
      </c>
      <c r="M317" s="37">
        <v>987.78</v>
      </c>
      <c r="N317" s="38">
        <v>887.78</v>
      </c>
      <c r="O317" s="39">
        <f t="shared" si="5"/>
        <v>870.0244</v>
      </c>
    </row>
    <row r="318" spans="1:15" s="4" customFormat="1" ht="24" customHeight="1">
      <c r="A318" s="45"/>
      <c r="B318" s="25">
        <v>314</v>
      </c>
      <c r="C318" s="26">
        <v>2</v>
      </c>
      <c r="D318" s="27" t="s">
        <v>869</v>
      </c>
      <c r="E318" s="26">
        <v>43</v>
      </c>
      <c r="F318" s="26" t="s">
        <v>21</v>
      </c>
      <c r="G318" s="28" t="s">
        <v>870</v>
      </c>
      <c r="H318" s="29" t="s">
        <v>871</v>
      </c>
      <c r="I318" s="36" t="s">
        <v>863</v>
      </c>
      <c r="J318" s="26"/>
      <c r="K318" s="26" t="s">
        <v>24</v>
      </c>
      <c r="L318" s="37">
        <v>2837.78</v>
      </c>
      <c r="M318" s="37">
        <v>751.64</v>
      </c>
      <c r="N318" s="38">
        <v>0</v>
      </c>
      <c r="O318" s="39">
        <f t="shared" si="5"/>
        <v>0</v>
      </c>
    </row>
    <row r="319" spans="1:15" s="4" customFormat="1" ht="24" customHeight="1">
      <c r="A319" s="45"/>
      <c r="B319" s="25">
        <v>315</v>
      </c>
      <c r="C319" s="26">
        <v>2</v>
      </c>
      <c r="D319" s="27" t="s">
        <v>872</v>
      </c>
      <c r="E319" s="26">
        <v>53</v>
      </c>
      <c r="F319" s="26" t="s">
        <v>21</v>
      </c>
      <c r="G319" s="28" t="s">
        <v>873</v>
      </c>
      <c r="H319" s="29" t="s">
        <v>874</v>
      </c>
      <c r="I319" s="36" t="s">
        <v>863</v>
      </c>
      <c r="J319" s="26"/>
      <c r="K319" s="26" t="s">
        <v>24</v>
      </c>
      <c r="L319" s="37">
        <v>4886.89</v>
      </c>
      <c r="M319" s="37">
        <v>4885.45</v>
      </c>
      <c r="N319" s="38">
        <v>4854.8</v>
      </c>
      <c r="O319" s="39">
        <f t="shared" si="5"/>
        <v>4757.704</v>
      </c>
    </row>
    <row r="320" spans="1:15" s="4" customFormat="1" ht="24" customHeight="1">
      <c r="A320" s="45"/>
      <c r="B320" s="25">
        <v>316</v>
      </c>
      <c r="C320" s="26">
        <v>2</v>
      </c>
      <c r="D320" s="27" t="s">
        <v>872</v>
      </c>
      <c r="E320" s="26">
        <v>53</v>
      </c>
      <c r="F320" s="26" t="s">
        <v>21</v>
      </c>
      <c r="G320" s="28" t="s">
        <v>861</v>
      </c>
      <c r="H320" s="29" t="s">
        <v>875</v>
      </c>
      <c r="I320" s="36" t="s">
        <v>863</v>
      </c>
      <c r="J320" s="26"/>
      <c r="K320" s="26" t="s">
        <v>24</v>
      </c>
      <c r="L320" s="37">
        <v>14098.48</v>
      </c>
      <c r="M320" s="37">
        <v>12486.68</v>
      </c>
      <c r="N320" s="38">
        <v>11964.2</v>
      </c>
      <c r="O320" s="39">
        <f t="shared" si="5"/>
        <v>11724.916000000001</v>
      </c>
    </row>
    <row r="321" spans="1:15" s="4" customFormat="1" ht="24" customHeight="1">
      <c r="A321" s="45"/>
      <c r="B321" s="25">
        <v>317</v>
      </c>
      <c r="C321" s="26">
        <v>2</v>
      </c>
      <c r="D321" s="27" t="s">
        <v>876</v>
      </c>
      <c r="E321" s="26">
        <v>65</v>
      </c>
      <c r="F321" s="26" t="s">
        <v>21</v>
      </c>
      <c r="G321" s="28" t="s">
        <v>861</v>
      </c>
      <c r="H321" s="29" t="s">
        <v>877</v>
      </c>
      <c r="I321" s="36" t="s">
        <v>863</v>
      </c>
      <c r="J321" s="26"/>
      <c r="K321" s="26" t="s">
        <v>24</v>
      </c>
      <c r="L321" s="37">
        <v>18436.27</v>
      </c>
      <c r="M321" s="37">
        <v>7957.93</v>
      </c>
      <c r="N321" s="38">
        <v>0</v>
      </c>
      <c r="O321" s="39">
        <f t="shared" si="5"/>
        <v>0</v>
      </c>
    </row>
    <row r="322" spans="1:15" s="4" customFormat="1" ht="24" customHeight="1">
      <c r="A322" s="45"/>
      <c r="B322" s="25">
        <v>318</v>
      </c>
      <c r="C322" s="26">
        <v>2</v>
      </c>
      <c r="D322" s="27" t="s">
        <v>878</v>
      </c>
      <c r="E322" s="26">
        <v>52</v>
      </c>
      <c r="F322" s="26" t="s">
        <v>21</v>
      </c>
      <c r="G322" s="28" t="s">
        <v>879</v>
      </c>
      <c r="H322" s="29" t="s">
        <v>880</v>
      </c>
      <c r="I322" s="36" t="s">
        <v>863</v>
      </c>
      <c r="J322" s="26"/>
      <c r="K322" s="26" t="s">
        <v>24</v>
      </c>
      <c r="L322" s="37">
        <v>9152.75</v>
      </c>
      <c r="M322" s="37">
        <v>6988.14</v>
      </c>
      <c r="N322" s="38">
        <v>5241.1</v>
      </c>
      <c r="O322" s="39">
        <f t="shared" si="5"/>
        <v>5136.278</v>
      </c>
    </row>
    <row r="323" spans="1:15" s="4" customFormat="1" ht="24" customHeight="1">
      <c r="A323" s="45"/>
      <c r="B323" s="25">
        <v>319</v>
      </c>
      <c r="C323" s="26">
        <v>2</v>
      </c>
      <c r="D323" s="27" t="s">
        <v>881</v>
      </c>
      <c r="E323" s="26">
        <v>34</v>
      </c>
      <c r="F323" s="26" t="s">
        <v>21</v>
      </c>
      <c r="G323" s="28" t="s">
        <v>882</v>
      </c>
      <c r="H323" s="29" t="s">
        <v>883</v>
      </c>
      <c r="I323" s="36" t="s">
        <v>863</v>
      </c>
      <c r="J323" s="26"/>
      <c r="K323" s="26" t="s">
        <v>24</v>
      </c>
      <c r="L323" s="37">
        <v>4313.15</v>
      </c>
      <c r="M323" s="37">
        <v>3411.39</v>
      </c>
      <c r="N323" s="38">
        <v>3380.79</v>
      </c>
      <c r="O323" s="39">
        <f t="shared" si="5"/>
        <v>3313.1742</v>
      </c>
    </row>
    <row r="324" spans="1:15" s="4" customFormat="1" ht="24" customHeight="1">
      <c r="A324" s="45"/>
      <c r="B324" s="25">
        <v>320</v>
      </c>
      <c r="C324" s="26">
        <v>2</v>
      </c>
      <c r="D324" s="27" t="s">
        <v>884</v>
      </c>
      <c r="E324" s="26">
        <v>26</v>
      </c>
      <c r="F324" s="26" t="s">
        <v>21</v>
      </c>
      <c r="G324" s="28" t="s">
        <v>885</v>
      </c>
      <c r="H324" s="29" t="s">
        <v>886</v>
      </c>
      <c r="I324" s="36" t="s">
        <v>863</v>
      </c>
      <c r="J324" s="26"/>
      <c r="K324" s="26" t="s">
        <v>24</v>
      </c>
      <c r="L324" s="37">
        <v>3466.25</v>
      </c>
      <c r="M324" s="37">
        <v>1411.39</v>
      </c>
      <c r="N324" s="38">
        <v>1411.39</v>
      </c>
      <c r="O324" s="39">
        <f t="shared" si="5"/>
        <v>1383.1622</v>
      </c>
    </row>
    <row r="325" spans="1:15" s="4" customFormat="1" ht="24" customHeight="1">
      <c r="A325" s="45"/>
      <c r="B325" s="25">
        <v>321</v>
      </c>
      <c r="C325" s="26">
        <v>2</v>
      </c>
      <c r="D325" s="27" t="s">
        <v>887</v>
      </c>
      <c r="E325" s="26">
        <v>39</v>
      </c>
      <c r="F325" s="26" t="s">
        <v>21</v>
      </c>
      <c r="G325" s="28" t="s">
        <v>885</v>
      </c>
      <c r="H325" s="29" t="s">
        <v>888</v>
      </c>
      <c r="I325" s="36" t="s">
        <v>863</v>
      </c>
      <c r="J325" s="26"/>
      <c r="K325" s="26" t="s">
        <v>24</v>
      </c>
      <c r="L325" s="37">
        <v>16825.59</v>
      </c>
      <c r="M325" s="37">
        <v>9386.83</v>
      </c>
      <c r="N325" s="38">
        <v>9257.83</v>
      </c>
      <c r="O325" s="39">
        <f t="shared" si="5"/>
        <v>9072.6734</v>
      </c>
    </row>
    <row r="326" spans="1:15" s="4" customFormat="1" ht="24" customHeight="1">
      <c r="A326" s="45"/>
      <c r="B326" s="25">
        <v>322</v>
      </c>
      <c r="C326" s="26">
        <v>2</v>
      </c>
      <c r="D326" s="27" t="s">
        <v>889</v>
      </c>
      <c r="E326" s="26">
        <v>66</v>
      </c>
      <c r="F326" s="26" t="s">
        <v>21</v>
      </c>
      <c r="G326" s="28" t="s">
        <v>879</v>
      </c>
      <c r="H326" s="29" t="s">
        <v>890</v>
      </c>
      <c r="I326" s="36" t="s">
        <v>863</v>
      </c>
      <c r="J326" s="26"/>
      <c r="K326" s="26" t="s">
        <v>24</v>
      </c>
      <c r="L326" s="37">
        <v>2029.51</v>
      </c>
      <c r="M326" s="37">
        <v>2029.51</v>
      </c>
      <c r="N326" s="38">
        <v>2029.51</v>
      </c>
      <c r="O326" s="39">
        <f aca="true" t="shared" si="6" ref="O326:O389">N326*0.98</f>
        <v>1988.9198</v>
      </c>
    </row>
    <row r="327" spans="1:15" s="5" customFormat="1" ht="24" customHeight="1">
      <c r="A327" s="45"/>
      <c r="B327" s="25">
        <v>323</v>
      </c>
      <c r="C327" s="26">
        <v>1</v>
      </c>
      <c r="D327" s="27" t="s">
        <v>891</v>
      </c>
      <c r="E327" s="26">
        <v>31</v>
      </c>
      <c r="F327" s="26" t="s">
        <v>21</v>
      </c>
      <c r="G327" s="28" t="s">
        <v>892</v>
      </c>
      <c r="H327" s="29">
        <v>43634</v>
      </c>
      <c r="I327" s="36" t="s">
        <v>893</v>
      </c>
      <c r="J327" s="26"/>
      <c r="K327" s="26" t="s">
        <v>24</v>
      </c>
      <c r="L327" s="37">
        <v>2202.95</v>
      </c>
      <c r="M327" s="37">
        <v>2202.95</v>
      </c>
      <c r="N327" s="46">
        <v>0</v>
      </c>
      <c r="O327" s="39">
        <f t="shared" si="6"/>
        <v>0</v>
      </c>
    </row>
    <row r="328" spans="1:15" s="5" customFormat="1" ht="24" customHeight="1">
      <c r="A328" s="45"/>
      <c r="B328" s="25">
        <v>324</v>
      </c>
      <c r="C328" s="26">
        <v>1</v>
      </c>
      <c r="D328" s="27" t="s">
        <v>894</v>
      </c>
      <c r="E328" s="26">
        <v>29</v>
      </c>
      <c r="F328" s="26" t="s">
        <v>21</v>
      </c>
      <c r="G328" s="28" t="s">
        <v>895</v>
      </c>
      <c r="H328" s="29">
        <v>43653</v>
      </c>
      <c r="I328" s="36" t="s">
        <v>893</v>
      </c>
      <c r="J328" s="26"/>
      <c r="K328" s="26" t="s">
        <v>24</v>
      </c>
      <c r="L328" s="37">
        <v>416.61</v>
      </c>
      <c r="M328" s="37">
        <v>416.61</v>
      </c>
      <c r="N328" s="46">
        <v>0</v>
      </c>
      <c r="O328" s="39">
        <f t="shared" si="6"/>
        <v>0</v>
      </c>
    </row>
    <row r="329" spans="1:15" s="5" customFormat="1" ht="24" customHeight="1">
      <c r="A329" s="45"/>
      <c r="B329" s="25">
        <v>325</v>
      </c>
      <c r="C329" s="26">
        <v>1</v>
      </c>
      <c r="D329" s="27" t="s">
        <v>896</v>
      </c>
      <c r="E329" s="26">
        <v>20</v>
      </c>
      <c r="F329" s="26" t="s">
        <v>21</v>
      </c>
      <c r="G329" s="28" t="s">
        <v>897</v>
      </c>
      <c r="H329" s="29">
        <v>43655</v>
      </c>
      <c r="I329" s="36" t="s">
        <v>893</v>
      </c>
      <c r="J329" s="26"/>
      <c r="K329" s="26" t="s">
        <v>24</v>
      </c>
      <c r="L329" s="37">
        <v>381.61</v>
      </c>
      <c r="M329" s="37">
        <v>381.61</v>
      </c>
      <c r="N329" s="46">
        <v>0</v>
      </c>
      <c r="O329" s="39">
        <f t="shared" si="6"/>
        <v>0</v>
      </c>
    </row>
    <row r="330" spans="1:15" s="5" customFormat="1" ht="24" customHeight="1">
      <c r="A330" s="45"/>
      <c r="B330" s="25">
        <v>326</v>
      </c>
      <c r="C330" s="26">
        <v>1</v>
      </c>
      <c r="D330" s="27" t="s">
        <v>898</v>
      </c>
      <c r="E330" s="26">
        <v>49</v>
      </c>
      <c r="F330" s="26" t="s">
        <v>21</v>
      </c>
      <c r="G330" s="28" t="s">
        <v>899</v>
      </c>
      <c r="H330" s="29">
        <v>43668</v>
      </c>
      <c r="I330" s="36" t="s">
        <v>893</v>
      </c>
      <c r="J330" s="26"/>
      <c r="K330" s="26" t="s">
        <v>24</v>
      </c>
      <c r="L330" s="37">
        <v>264.31</v>
      </c>
      <c r="M330" s="37">
        <v>264.31</v>
      </c>
      <c r="N330" s="46">
        <v>0</v>
      </c>
      <c r="O330" s="39">
        <f t="shared" si="6"/>
        <v>0</v>
      </c>
    </row>
    <row r="331" spans="1:15" s="5" customFormat="1" ht="24" customHeight="1">
      <c r="A331" s="45"/>
      <c r="B331" s="25">
        <v>327</v>
      </c>
      <c r="C331" s="26">
        <v>1</v>
      </c>
      <c r="D331" s="27" t="s">
        <v>900</v>
      </c>
      <c r="E331" s="26">
        <v>45</v>
      </c>
      <c r="F331" s="26" t="s">
        <v>21</v>
      </c>
      <c r="G331" s="28" t="s">
        <v>569</v>
      </c>
      <c r="H331" s="29">
        <v>43672</v>
      </c>
      <c r="I331" s="36" t="s">
        <v>893</v>
      </c>
      <c r="J331" s="26"/>
      <c r="K331" s="26" t="s">
        <v>24</v>
      </c>
      <c r="L331" s="37">
        <v>681.58</v>
      </c>
      <c r="M331" s="37">
        <v>681.58</v>
      </c>
      <c r="N331" s="46">
        <v>0</v>
      </c>
      <c r="O331" s="39">
        <f t="shared" si="6"/>
        <v>0</v>
      </c>
    </row>
    <row r="332" spans="1:15" s="5" customFormat="1" ht="24" customHeight="1">
      <c r="A332" s="45"/>
      <c r="B332" s="25">
        <v>328</v>
      </c>
      <c r="C332" s="26">
        <v>1</v>
      </c>
      <c r="D332" s="27" t="s">
        <v>901</v>
      </c>
      <c r="E332" s="26">
        <v>64</v>
      </c>
      <c r="F332" s="26" t="s">
        <v>21</v>
      </c>
      <c r="G332" s="28" t="s">
        <v>902</v>
      </c>
      <c r="H332" s="29">
        <v>43703</v>
      </c>
      <c r="I332" s="36" t="s">
        <v>893</v>
      </c>
      <c r="J332" s="26"/>
      <c r="K332" s="26" t="s">
        <v>24</v>
      </c>
      <c r="L332" s="37">
        <v>493.54</v>
      </c>
      <c r="M332" s="37">
        <v>493.54</v>
      </c>
      <c r="N332" s="46">
        <v>0</v>
      </c>
      <c r="O332" s="39">
        <f t="shared" si="6"/>
        <v>0</v>
      </c>
    </row>
    <row r="333" spans="1:15" s="5" customFormat="1" ht="24" customHeight="1">
      <c r="A333" s="45"/>
      <c r="B333" s="25">
        <v>329</v>
      </c>
      <c r="C333" s="26">
        <v>1</v>
      </c>
      <c r="D333" s="27" t="s">
        <v>903</v>
      </c>
      <c r="E333" s="26">
        <v>32</v>
      </c>
      <c r="F333" s="26" t="s">
        <v>40</v>
      </c>
      <c r="G333" s="28" t="s">
        <v>904</v>
      </c>
      <c r="H333" s="29">
        <v>43705</v>
      </c>
      <c r="I333" s="36" t="s">
        <v>893</v>
      </c>
      <c r="J333" s="26"/>
      <c r="K333" s="26" t="s">
        <v>24</v>
      </c>
      <c r="L333" s="37">
        <v>658.81</v>
      </c>
      <c r="M333" s="37">
        <v>658.81</v>
      </c>
      <c r="N333" s="46">
        <v>0</v>
      </c>
      <c r="O333" s="39">
        <f t="shared" si="6"/>
        <v>0</v>
      </c>
    </row>
    <row r="334" spans="1:15" s="5" customFormat="1" ht="24" customHeight="1">
      <c r="A334" s="45"/>
      <c r="B334" s="25">
        <v>330</v>
      </c>
      <c r="C334" s="26">
        <v>1</v>
      </c>
      <c r="D334" s="27" t="s">
        <v>905</v>
      </c>
      <c r="E334" s="26">
        <v>35</v>
      </c>
      <c r="F334" s="26" t="s">
        <v>21</v>
      </c>
      <c r="G334" s="28" t="s">
        <v>906</v>
      </c>
      <c r="H334" s="29">
        <v>43715</v>
      </c>
      <c r="I334" s="36" t="s">
        <v>893</v>
      </c>
      <c r="J334" s="26" t="s">
        <v>24</v>
      </c>
      <c r="K334" s="26"/>
      <c r="L334" s="37">
        <v>380.22</v>
      </c>
      <c r="M334" s="37">
        <v>380.22</v>
      </c>
      <c r="N334" s="46">
        <v>0</v>
      </c>
      <c r="O334" s="39">
        <f t="shared" si="6"/>
        <v>0</v>
      </c>
    </row>
    <row r="335" spans="1:15" s="5" customFormat="1" ht="24" customHeight="1">
      <c r="A335" s="45"/>
      <c r="B335" s="25">
        <v>331</v>
      </c>
      <c r="C335" s="26">
        <v>1</v>
      </c>
      <c r="D335" s="27" t="s">
        <v>907</v>
      </c>
      <c r="E335" s="26">
        <v>44</v>
      </c>
      <c r="F335" s="26" t="s">
        <v>21</v>
      </c>
      <c r="G335" s="28" t="s">
        <v>908</v>
      </c>
      <c r="H335" s="29">
        <v>43735</v>
      </c>
      <c r="I335" s="36" t="s">
        <v>893</v>
      </c>
      <c r="J335" s="26"/>
      <c r="K335" s="26" t="s">
        <v>24</v>
      </c>
      <c r="L335" s="37">
        <v>1223.25</v>
      </c>
      <c r="M335" s="37">
        <v>1223.25</v>
      </c>
      <c r="N335" s="46">
        <v>0</v>
      </c>
      <c r="O335" s="39">
        <f t="shared" si="6"/>
        <v>0</v>
      </c>
    </row>
    <row r="336" spans="1:15" s="5" customFormat="1" ht="24" customHeight="1">
      <c r="A336" s="45"/>
      <c r="B336" s="25">
        <v>332</v>
      </c>
      <c r="C336" s="26">
        <v>1</v>
      </c>
      <c r="D336" s="27" t="s">
        <v>909</v>
      </c>
      <c r="E336" s="26">
        <v>56</v>
      </c>
      <c r="F336" s="26" t="s">
        <v>21</v>
      </c>
      <c r="G336" s="28" t="s">
        <v>910</v>
      </c>
      <c r="H336" s="29">
        <v>43735</v>
      </c>
      <c r="I336" s="36" t="s">
        <v>893</v>
      </c>
      <c r="J336" s="26"/>
      <c r="K336" s="26" t="s">
        <v>24</v>
      </c>
      <c r="L336" s="37">
        <v>315.61</v>
      </c>
      <c r="M336" s="37">
        <v>315.61</v>
      </c>
      <c r="N336" s="46">
        <v>0</v>
      </c>
      <c r="O336" s="39">
        <f t="shared" si="6"/>
        <v>0</v>
      </c>
    </row>
    <row r="337" spans="1:15" s="5" customFormat="1" ht="24" customHeight="1">
      <c r="A337" s="45"/>
      <c r="B337" s="25">
        <v>333</v>
      </c>
      <c r="C337" s="26">
        <v>1</v>
      </c>
      <c r="D337" s="27" t="s">
        <v>911</v>
      </c>
      <c r="E337" s="26">
        <v>68</v>
      </c>
      <c r="F337" s="26" t="s">
        <v>21</v>
      </c>
      <c r="G337" s="28" t="s">
        <v>912</v>
      </c>
      <c r="H337" s="29">
        <v>43740</v>
      </c>
      <c r="I337" s="36" t="s">
        <v>893</v>
      </c>
      <c r="J337" s="26"/>
      <c r="K337" s="26" t="s">
        <v>24</v>
      </c>
      <c r="L337" s="37">
        <v>220.31</v>
      </c>
      <c r="M337" s="37">
        <v>220.31</v>
      </c>
      <c r="N337" s="46">
        <v>0</v>
      </c>
      <c r="O337" s="39">
        <f t="shared" si="6"/>
        <v>0</v>
      </c>
    </row>
    <row r="338" spans="1:15" s="4" customFormat="1" ht="30.75" customHeight="1">
      <c r="A338" s="45"/>
      <c r="B338" s="25">
        <v>334</v>
      </c>
      <c r="C338" s="26">
        <v>1</v>
      </c>
      <c r="D338" s="27" t="s">
        <v>913</v>
      </c>
      <c r="E338" s="26" t="s">
        <v>157</v>
      </c>
      <c r="F338" s="26" t="s">
        <v>40</v>
      </c>
      <c r="G338" s="28" t="s">
        <v>914</v>
      </c>
      <c r="H338" s="29" t="s">
        <v>915</v>
      </c>
      <c r="I338" s="36" t="s">
        <v>916</v>
      </c>
      <c r="J338" s="26"/>
      <c r="K338" s="26" t="s">
        <v>24</v>
      </c>
      <c r="L338" s="37">
        <v>398.63</v>
      </c>
      <c r="M338" s="37">
        <v>398.63</v>
      </c>
      <c r="N338" s="38">
        <v>308.46</v>
      </c>
      <c r="O338" s="39">
        <f t="shared" si="6"/>
        <v>302.2908</v>
      </c>
    </row>
    <row r="339" spans="1:15" s="4" customFormat="1" ht="24" customHeight="1">
      <c r="A339" s="45"/>
      <c r="B339" s="25">
        <v>335</v>
      </c>
      <c r="C339" s="26">
        <v>1</v>
      </c>
      <c r="D339" s="27" t="s">
        <v>917</v>
      </c>
      <c r="E339" s="26" t="s">
        <v>154</v>
      </c>
      <c r="F339" s="26" t="s">
        <v>21</v>
      </c>
      <c r="G339" s="28" t="s">
        <v>918</v>
      </c>
      <c r="H339" s="29" t="s">
        <v>919</v>
      </c>
      <c r="I339" s="36" t="s">
        <v>916</v>
      </c>
      <c r="J339" s="26"/>
      <c r="K339" s="26" t="s">
        <v>24</v>
      </c>
      <c r="L339" s="37">
        <v>429.7</v>
      </c>
      <c r="M339" s="37">
        <v>429.7</v>
      </c>
      <c r="N339" s="38">
        <v>429.7</v>
      </c>
      <c r="O339" s="39">
        <f t="shared" si="6"/>
        <v>421.106</v>
      </c>
    </row>
    <row r="340" spans="1:15" s="4" customFormat="1" ht="24" customHeight="1">
      <c r="A340" s="45"/>
      <c r="B340" s="25">
        <v>336</v>
      </c>
      <c r="C340" s="26">
        <v>1</v>
      </c>
      <c r="D340" s="27" t="s">
        <v>84</v>
      </c>
      <c r="E340" s="26" t="s">
        <v>572</v>
      </c>
      <c r="F340" s="26" t="s">
        <v>21</v>
      </c>
      <c r="G340" s="28" t="s">
        <v>920</v>
      </c>
      <c r="H340" s="29" t="s">
        <v>921</v>
      </c>
      <c r="I340" s="36" t="s">
        <v>922</v>
      </c>
      <c r="J340" s="26"/>
      <c r="K340" s="26" t="s">
        <v>24</v>
      </c>
      <c r="L340" s="37">
        <v>613.56</v>
      </c>
      <c r="M340" s="37">
        <v>613.56</v>
      </c>
      <c r="N340" s="38">
        <v>496.95</v>
      </c>
      <c r="O340" s="39">
        <f t="shared" si="6"/>
        <v>487.01099999999997</v>
      </c>
    </row>
    <row r="341" spans="1:15" s="4" customFormat="1" ht="50.25" customHeight="1">
      <c r="A341" s="45"/>
      <c r="B341" s="25">
        <v>337</v>
      </c>
      <c r="C341" s="26">
        <v>1</v>
      </c>
      <c r="D341" s="27" t="s">
        <v>923</v>
      </c>
      <c r="E341" s="26" t="s">
        <v>502</v>
      </c>
      <c r="F341" s="26" t="s">
        <v>21</v>
      </c>
      <c r="G341" s="28" t="s">
        <v>924</v>
      </c>
      <c r="H341" s="29" t="s">
        <v>925</v>
      </c>
      <c r="I341" s="36" t="s">
        <v>922</v>
      </c>
      <c r="J341" s="26"/>
      <c r="K341" s="26" t="s">
        <v>24</v>
      </c>
      <c r="L341" s="37">
        <v>223.51</v>
      </c>
      <c r="M341" s="37">
        <v>223.51</v>
      </c>
      <c r="N341" s="47">
        <v>122.5</v>
      </c>
      <c r="O341" s="39">
        <f t="shared" si="6"/>
        <v>120.05</v>
      </c>
    </row>
    <row r="342" spans="1:15" s="4" customFormat="1" ht="24" customHeight="1">
      <c r="A342" s="45"/>
      <c r="B342" s="25">
        <v>338</v>
      </c>
      <c r="C342" s="26">
        <v>1</v>
      </c>
      <c r="D342" s="27" t="s">
        <v>84</v>
      </c>
      <c r="E342" s="26" t="s">
        <v>926</v>
      </c>
      <c r="F342" s="26" t="s">
        <v>21</v>
      </c>
      <c r="G342" s="28" t="s">
        <v>927</v>
      </c>
      <c r="H342" s="29" t="s">
        <v>928</v>
      </c>
      <c r="I342" s="36" t="s">
        <v>922</v>
      </c>
      <c r="J342" s="26"/>
      <c r="K342" s="26" t="s">
        <v>24</v>
      </c>
      <c r="L342" s="37">
        <v>1182.71</v>
      </c>
      <c r="M342" s="37">
        <v>1182.71</v>
      </c>
      <c r="N342" s="47">
        <v>0</v>
      </c>
      <c r="O342" s="39">
        <f t="shared" si="6"/>
        <v>0</v>
      </c>
    </row>
    <row r="343" spans="1:15" s="4" customFormat="1" ht="24" customHeight="1">
      <c r="A343" s="45"/>
      <c r="B343" s="25">
        <v>339</v>
      </c>
      <c r="C343" s="26">
        <v>1</v>
      </c>
      <c r="D343" s="27" t="s">
        <v>84</v>
      </c>
      <c r="E343" s="26" t="s">
        <v>622</v>
      </c>
      <c r="F343" s="26" t="s">
        <v>21</v>
      </c>
      <c r="G343" s="28" t="s">
        <v>29</v>
      </c>
      <c r="H343" s="29" t="s">
        <v>929</v>
      </c>
      <c r="I343" s="36" t="s">
        <v>922</v>
      </c>
      <c r="J343" s="26"/>
      <c r="K343" s="26" t="s">
        <v>24</v>
      </c>
      <c r="L343" s="37">
        <v>1014.39</v>
      </c>
      <c r="M343" s="37">
        <v>1014.39</v>
      </c>
      <c r="N343" s="47">
        <v>913.38</v>
      </c>
      <c r="O343" s="39">
        <f t="shared" si="6"/>
        <v>895.1124</v>
      </c>
    </row>
    <row r="344" spans="1:15" s="4" customFormat="1" ht="24" customHeight="1">
      <c r="A344" s="45"/>
      <c r="B344" s="25">
        <v>340</v>
      </c>
      <c r="C344" s="26">
        <v>1</v>
      </c>
      <c r="D344" s="27" t="s">
        <v>84</v>
      </c>
      <c r="E344" s="26" t="s">
        <v>930</v>
      </c>
      <c r="F344" s="26" t="s">
        <v>21</v>
      </c>
      <c r="G344" s="28" t="s">
        <v>35</v>
      </c>
      <c r="H344" s="29" t="s">
        <v>931</v>
      </c>
      <c r="I344" s="36" t="s">
        <v>922</v>
      </c>
      <c r="J344" s="26"/>
      <c r="K344" s="26" t="s">
        <v>24</v>
      </c>
      <c r="L344" s="37">
        <v>244.22</v>
      </c>
      <c r="M344" s="37">
        <v>244.22</v>
      </c>
      <c r="N344" s="47">
        <v>130.11</v>
      </c>
      <c r="O344" s="39">
        <f t="shared" si="6"/>
        <v>127.50780000000002</v>
      </c>
    </row>
    <row r="345" spans="1:15" s="4" customFormat="1" ht="38.25" customHeight="1">
      <c r="A345" s="45"/>
      <c r="B345" s="25">
        <v>341</v>
      </c>
      <c r="C345" s="26">
        <v>1</v>
      </c>
      <c r="D345" s="27" t="s">
        <v>932</v>
      </c>
      <c r="E345" s="26" t="s">
        <v>933</v>
      </c>
      <c r="F345" s="26" t="s">
        <v>21</v>
      </c>
      <c r="G345" s="28" t="s">
        <v>934</v>
      </c>
      <c r="H345" s="29" t="s">
        <v>935</v>
      </c>
      <c r="I345" s="36" t="s">
        <v>922</v>
      </c>
      <c r="J345" s="26"/>
      <c r="K345" s="26" t="s">
        <v>24</v>
      </c>
      <c r="L345" s="37">
        <v>2640.07</v>
      </c>
      <c r="M345" s="37">
        <v>2640.07</v>
      </c>
      <c r="N345" s="47">
        <v>2539.06</v>
      </c>
      <c r="O345" s="39">
        <f t="shared" si="6"/>
        <v>2488.2788</v>
      </c>
    </row>
    <row r="346" spans="1:15" s="4" customFormat="1" ht="24" customHeight="1">
      <c r="A346" s="45"/>
      <c r="B346" s="25">
        <v>342</v>
      </c>
      <c r="C346" s="26">
        <v>1</v>
      </c>
      <c r="D346" s="27" t="s">
        <v>936</v>
      </c>
      <c r="E346" s="26" t="s">
        <v>598</v>
      </c>
      <c r="F346" s="26" t="s">
        <v>21</v>
      </c>
      <c r="G346" s="28" t="s">
        <v>937</v>
      </c>
      <c r="H346" s="29" t="s">
        <v>938</v>
      </c>
      <c r="I346" s="36" t="s">
        <v>922</v>
      </c>
      <c r="J346" s="26"/>
      <c r="K346" s="26" t="s">
        <v>24</v>
      </c>
      <c r="L346" s="37">
        <v>372.89</v>
      </c>
      <c r="M346" s="37">
        <v>372.89</v>
      </c>
      <c r="N346" s="47">
        <v>267.98</v>
      </c>
      <c r="O346" s="39">
        <f t="shared" si="6"/>
        <v>262.6204</v>
      </c>
    </row>
    <row r="347" spans="1:15" s="4" customFormat="1" ht="24" customHeight="1">
      <c r="A347" s="45"/>
      <c r="B347" s="25">
        <v>343</v>
      </c>
      <c r="C347" s="26">
        <v>1</v>
      </c>
      <c r="D347" s="27" t="s">
        <v>939</v>
      </c>
      <c r="E347" s="26" t="s">
        <v>241</v>
      </c>
      <c r="F347" s="26" t="s">
        <v>21</v>
      </c>
      <c r="G347" s="28" t="s">
        <v>940</v>
      </c>
      <c r="H347" s="29" t="s">
        <v>938</v>
      </c>
      <c r="I347" s="36" t="s">
        <v>922</v>
      </c>
      <c r="J347" s="26"/>
      <c r="K347" s="26" t="s">
        <v>24</v>
      </c>
      <c r="L347" s="37">
        <v>563.7</v>
      </c>
      <c r="M347" s="37">
        <v>563.7</v>
      </c>
      <c r="N347" s="47">
        <v>489.77</v>
      </c>
      <c r="O347" s="39">
        <f t="shared" si="6"/>
        <v>479.97459999999995</v>
      </c>
    </row>
    <row r="348" spans="1:15" s="4" customFormat="1" ht="24" customHeight="1">
      <c r="A348" s="45"/>
      <c r="B348" s="25">
        <v>344</v>
      </c>
      <c r="C348" s="26">
        <v>1</v>
      </c>
      <c r="D348" s="27" t="s">
        <v>84</v>
      </c>
      <c r="E348" s="26" t="s">
        <v>157</v>
      </c>
      <c r="F348" s="26" t="s">
        <v>21</v>
      </c>
      <c r="G348" s="28" t="s">
        <v>941</v>
      </c>
      <c r="H348" s="29" t="s">
        <v>942</v>
      </c>
      <c r="I348" s="36" t="s">
        <v>922</v>
      </c>
      <c r="J348" s="26"/>
      <c r="K348" s="26" t="s">
        <v>24</v>
      </c>
      <c r="L348" s="37">
        <v>202.25</v>
      </c>
      <c r="M348" s="37">
        <v>202.25</v>
      </c>
      <c r="N348" s="47">
        <v>97.34</v>
      </c>
      <c r="O348" s="39">
        <f t="shared" si="6"/>
        <v>95.39320000000001</v>
      </c>
    </row>
    <row r="349" spans="1:15" s="4" customFormat="1" ht="42.75" customHeight="1">
      <c r="A349" s="45"/>
      <c r="B349" s="25">
        <v>345</v>
      </c>
      <c r="C349" s="26">
        <v>1</v>
      </c>
      <c r="D349" s="27" t="s">
        <v>943</v>
      </c>
      <c r="E349" s="26" t="s">
        <v>930</v>
      </c>
      <c r="F349" s="26" t="s">
        <v>21</v>
      </c>
      <c r="G349" s="28" t="s">
        <v>944</v>
      </c>
      <c r="H349" s="29" t="s">
        <v>915</v>
      </c>
      <c r="I349" s="36" t="s">
        <v>922</v>
      </c>
      <c r="J349" s="26"/>
      <c r="K349" s="26" t="s">
        <v>24</v>
      </c>
      <c r="L349" s="37">
        <v>20409.6</v>
      </c>
      <c r="M349" s="37">
        <v>20409.6</v>
      </c>
      <c r="N349" s="38">
        <v>2379.99</v>
      </c>
      <c r="O349" s="39">
        <f t="shared" si="6"/>
        <v>2332.3902</v>
      </c>
    </row>
    <row r="350" spans="1:15" s="4" customFormat="1" ht="41.25" customHeight="1">
      <c r="A350" s="45"/>
      <c r="B350" s="25">
        <v>346</v>
      </c>
      <c r="C350" s="26">
        <v>1</v>
      </c>
      <c r="D350" s="27" t="s">
        <v>945</v>
      </c>
      <c r="E350" s="26" t="s">
        <v>161</v>
      </c>
      <c r="F350" s="26" t="s">
        <v>21</v>
      </c>
      <c r="G350" s="28" t="s">
        <v>946</v>
      </c>
      <c r="H350" s="29" t="s">
        <v>947</v>
      </c>
      <c r="I350" s="36" t="s">
        <v>922</v>
      </c>
      <c r="J350" s="26"/>
      <c r="K350" s="26" t="s">
        <v>24</v>
      </c>
      <c r="L350" s="37">
        <v>797.96</v>
      </c>
      <c r="M350" s="37">
        <v>797.96</v>
      </c>
      <c r="N350" s="38">
        <v>696.95</v>
      </c>
      <c r="O350" s="39">
        <f t="shared" si="6"/>
        <v>683.0110000000001</v>
      </c>
    </row>
    <row r="351" spans="1:15" s="4" customFormat="1" ht="48" customHeight="1">
      <c r="A351" s="45"/>
      <c r="B351" s="25">
        <v>347</v>
      </c>
      <c r="C351" s="26">
        <v>1</v>
      </c>
      <c r="D351" s="27" t="s">
        <v>948</v>
      </c>
      <c r="E351" s="26" t="s">
        <v>799</v>
      </c>
      <c r="F351" s="26" t="s">
        <v>40</v>
      </c>
      <c r="G351" s="28" t="s">
        <v>949</v>
      </c>
      <c r="H351" s="29" t="s">
        <v>950</v>
      </c>
      <c r="I351" s="36" t="s">
        <v>922</v>
      </c>
      <c r="J351" s="26"/>
      <c r="K351" s="26" t="s">
        <v>24</v>
      </c>
      <c r="L351" s="37">
        <v>393.78</v>
      </c>
      <c r="M351" s="37">
        <v>393.78</v>
      </c>
      <c r="N351" s="38">
        <v>360.6</v>
      </c>
      <c r="O351" s="39">
        <f t="shared" si="6"/>
        <v>353.38800000000003</v>
      </c>
    </row>
    <row r="352" spans="1:15" s="4" customFormat="1" ht="35.25" customHeight="1">
      <c r="A352" s="45"/>
      <c r="B352" s="25">
        <v>348</v>
      </c>
      <c r="C352" s="26">
        <v>1</v>
      </c>
      <c r="D352" s="27" t="s">
        <v>951</v>
      </c>
      <c r="E352" s="26" t="s">
        <v>572</v>
      </c>
      <c r="F352" s="26" t="s">
        <v>21</v>
      </c>
      <c r="G352" s="28" t="s">
        <v>952</v>
      </c>
      <c r="H352" s="29" t="s">
        <v>953</v>
      </c>
      <c r="I352" s="36" t="s">
        <v>922</v>
      </c>
      <c r="J352" s="26"/>
      <c r="K352" s="26" t="s">
        <v>24</v>
      </c>
      <c r="L352" s="37">
        <v>2189.43</v>
      </c>
      <c r="M352" s="37">
        <v>2189.43</v>
      </c>
      <c r="N352" s="38">
        <v>2189.43</v>
      </c>
      <c r="O352" s="39">
        <f t="shared" si="6"/>
        <v>2145.6414</v>
      </c>
    </row>
    <row r="353" spans="1:15" s="4" customFormat="1" ht="24" customHeight="1">
      <c r="A353" s="45"/>
      <c r="B353" s="25">
        <v>349</v>
      </c>
      <c r="C353" s="26">
        <v>1</v>
      </c>
      <c r="D353" s="27" t="s">
        <v>84</v>
      </c>
      <c r="E353" s="26" t="s">
        <v>150</v>
      </c>
      <c r="F353" s="26" t="s">
        <v>21</v>
      </c>
      <c r="G353" s="28" t="s">
        <v>35</v>
      </c>
      <c r="H353" s="29" t="s">
        <v>953</v>
      </c>
      <c r="I353" s="36" t="s">
        <v>922</v>
      </c>
      <c r="J353" s="26"/>
      <c r="K353" s="26" t="s">
        <v>24</v>
      </c>
      <c r="L353" s="37">
        <v>508.54</v>
      </c>
      <c r="M353" s="37">
        <v>508.54</v>
      </c>
      <c r="N353" s="38">
        <v>508.54</v>
      </c>
      <c r="O353" s="39">
        <f t="shared" si="6"/>
        <v>498.36920000000003</v>
      </c>
    </row>
    <row r="354" spans="1:15" s="4" customFormat="1" ht="24" customHeight="1">
      <c r="A354" s="45"/>
      <c r="B354" s="25">
        <v>350</v>
      </c>
      <c r="C354" s="26">
        <v>1</v>
      </c>
      <c r="D354" s="27" t="s">
        <v>84</v>
      </c>
      <c r="E354" s="26" t="s">
        <v>179</v>
      </c>
      <c r="F354" s="26" t="s">
        <v>21</v>
      </c>
      <c r="G354" s="28" t="s">
        <v>954</v>
      </c>
      <c r="H354" s="29" t="s">
        <v>955</v>
      </c>
      <c r="I354" s="36" t="s">
        <v>922</v>
      </c>
      <c r="J354" s="26"/>
      <c r="K354" s="26" t="s">
        <v>24</v>
      </c>
      <c r="L354" s="37">
        <v>225.41</v>
      </c>
      <c r="M354" s="37">
        <v>225.41</v>
      </c>
      <c r="N354" s="38">
        <v>120.5</v>
      </c>
      <c r="O354" s="39">
        <f t="shared" si="6"/>
        <v>118.09</v>
      </c>
    </row>
    <row r="355" spans="1:15" s="4" customFormat="1" ht="33" customHeight="1">
      <c r="A355" s="45"/>
      <c r="B355" s="25">
        <v>351</v>
      </c>
      <c r="C355" s="26">
        <v>1</v>
      </c>
      <c r="D355" s="27" t="s">
        <v>956</v>
      </c>
      <c r="E355" s="26" t="s">
        <v>601</v>
      </c>
      <c r="F355" s="26" t="s">
        <v>21</v>
      </c>
      <c r="G355" s="28" t="s">
        <v>957</v>
      </c>
      <c r="H355" s="29" t="s">
        <v>958</v>
      </c>
      <c r="I355" s="36" t="s">
        <v>922</v>
      </c>
      <c r="J355" s="26"/>
      <c r="K355" s="26" t="s">
        <v>24</v>
      </c>
      <c r="L355" s="37">
        <v>787.55</v>
      </c>
      <c r="M355" s="37">
        <v>787.55</v>
      </c>
      <c r="N355" s="38">
        <v>686.54</v>
      </c>
      <c r="O355" s="39">
        <f t="shared" si="6"/>
        <v>672.8091999999999</v>
      </c>
    </row>
    <row r="356" spans="1:15" s="4" customFormat="1" ht="36" customHeight="1">
      <c r="A356" s="45"/>
      <c r="B356" s="25">
        <v>352</v>
      </c>
      <c r="C356" s="26">
        <v>1</v>
      </c>
      <c r="D356" s="27" t="s">
        <v>959</v>
      </c>
      <c r="E356" s="26" t="s">
        <v>533</v>
      </c>
      <c r="F356" s="26" t="s">
        <v>21</v>
      </c>
      <c r="G356" s="28" t="s">
        <v>960</v>
      </c>
      <c r="H356" s="29" t="s">
        <v>961</v>
      </c>
      <c r="I356" s="36" t="s">
        <v>922</v>
      </c>
      <c r="J356" s="26"/>
      <c r="K356" s="26" t="s">
        <v>24</v>
      </c>
      <c r="L356" s="37">
        <v>613.18</v>
      </c>
      <c r="M356" s="37">
        <v>613.18</v>
      </c>
      <c r="N356" s="38">
        <v>500.47</v>
      </c>
      <c r="O356" s="39">
        <f t="shared" si="6"/>
        <v>490.4606</v>
      </c>
    </row>
    <row r="357" spans="1:15" s="4" customFormat="1" ht="33.75" customHeight="1">
      <c r="A357" s="45"/>
      <c r="B357" s="25">
        <v>353</v>
      </c>
      <c r="C357" s="26">
        <v>1</v>
      </c>
      <c r="D357" s="27" t="s">
        <v>962</v>
      </c>
      <c r="E357" s="26" t="s">
        <v>963</v>
      </c>
      <c r="F357" s="26" t="s">
        <v>21</v>
      </c>
      <c r="G357" s="28" t="s">
        <v>964</v>
      </c>
      <c r="H357" s="29" t="s">
        <v>965</v>
      </c>
      <c r="I357" s="36" t="s">
        <v>922</v>
      </c>
      <c r="J357" s="26"/>
      <c r="K357" s="26" t="s">
        <v>24</v>
      </c>
      <c r="L357" s="37">
        <v>886.65</v>
      </c>
      <c r="M357" s="37">
        <v>886.65</v>
      </c>
      <c r="N357" s="38">
        <v>734.94</v>
      </c>
      <c r="O357" s="39">
        <f t="shared" si="6"/>
        <v>720.2412</v>
      </c>
    </row>
    <row r="358" spans="1:15" s="4" customFormat="1" ht="28.5" customHeight="1">
      <c r="A358" s="45"/>
      <c r="B358" s="25">
        <v>354</v>
      </c>
      <c r="C358" s="26">
        <v>1</v>
      </c>
      <c r="D358" s="27" t="s">
        <v>966</v>
      </c>
      <c r="E358" s="26" t="s">
        <v>967</v>
      </c>
      <c r="F358" s="26" t="s">
        <v>21</v>
      </c>
      <c r="G358" s="28" t="s">
        <v>968</v>
      </c>
      <c r="H358" s="29" t="s">
        <v>969</v>
      </c>
      <c r="I358" s="36" t="s">
        <v>922</v>
      </c>
      <c r="J358" s="26"/>
      <c r="K358" s="26" t="s">
        <v>24</v>
      </c>
      <c r="L358" s="37">
        <v>169.71</v>
      </c>
      <c r="M358" s="37">
        <v>169.71</v>
      </c>
      <c r="N358" s="38">
        <v>68.7</v>
      </c>
      <c r="O358" s="39">
        <f t="shared" si="6"/>
        <v>67.32600000000001</v>
      </c>
    </row>
    <row r="359" spans="1:15" s="4" customFormat="1" ht="24" customHeight="1">
      <c r="A359" s="45"/>
      <c r="B359" s="25">
        <v>355</v>
      </c>
      <c r="C359" s="26">
        <v>1</v>
      </c>
      <c r="D359" s="27" t="s">
        <v>970</v>
      </c>
      <c r="E359" s="26" t="s">
        <v>971</v>
      </c>
      <c r="F359" s="26" t="s">
        <v>21</v>
      </c>
      <c r="G359" s="28" t="s">
        <v>972</v>
      </c>
      <c r="H359" s="29" t="s">
        <v>973</v>
      </c>
      <c r="I359" s="36" t="s">
        <v>922</v>
      </c>
      <c r="J359" s="26"/>
      <c r="K359" s="26" t="s">
        <v>24</v>
      </c>
      <c r="L359" s="37">
        <v>727.87</v>
      </c>
      <c r="M359" s="37">
        <v>727.87</v>
      </c>
      <c r="N359" s="38">
        <v>626.86</v>
      </c>
      <c r="O359" s="39">
        <f t="shared" si="6"/>
        <v>614.3228</v>
      </c>
    </row>
    <row r="360" spans="1:15" s="4" customFormat="1" ht="28.5" customHeight="1">
      <c r="A360" s="45"/>
      <c r="B360" s="25">
        <v>356</v>
      </c>
      <c r="C360" s="26">
        <v>1</v>
      </c>
      <c r="D360" s="27" t="s">
        <v>974</v>
      </c>
      <c r="E360" s="26" t="s">
        <v>538</v>
      </c>
      <c r="F360" s="26" t="s">
        <v>40</v>
      </c>
      <c r="G360" s="28" t="s">
        <v>975</v>
      </c>
      <c r="H360" s="29" t="s">
        <v>976</v>
      </c>
      <c r="I360" s="36" t="s">
        <v>922</v>
      </c>
      <c r="J360" s="26"/>
      <c r="K360" s="26" t="s">
        <v>24</v>
      </c>
      <c r="L360" s="37">
        <v>223.6</v>
      </c>
      <c r="M360" s="37">
        <v>223.6</v>
      </c>
      <c r="N360" s="38">
        <v>80.8</v>
      </c>
      <c r="O360" s="39">
        <f t="shared" si="6"/>
        <v>79.184</v>
      </c>
    </row>
    <row r="361" spans="1:15" s="4" customFormat="1" ht="42.75" customHeight="1">
      <c r="A361" s="45"/>
      <c r="B361" s="25">
        <v>357</v>
      </c>
      <c r="C361" s="26">
        <v>1</v>
      </c>
      <c r="D361" s="27" t="s">
        <v>977</v>
      </c>
      <c r="E361" s="26" t="s">
        <v>926</v>
      </c>
      <c r="F361" s="26" t="s">
        <v>40</v>
      </c>
      <c r="G361" s="28" t="s">
        <v>978</v>
      </c>
      <c r="H361" s="29" t="s">
        <v>979</v>
      </c>
      <c r="I361" s="36" t="s">
        <v>922</v>
      </c>
      <c r="J361" s="26"/>
      <c r="K361" s="26" t="s">
        <v>24</v>
      </c>
      <c r="L361" s="37">
        <v>3530.82</v>
      </c>
      <c r="M361" s="37">
        <v>3530.82</v>
      </c>
      <c r="N361" s="38">
        <v>0</v>
      </c>
      <c r="O361" s="39">
        <f t="shared" si="6"/>
        <v>0</v>
      </c>
    </row>
    <row r="362" spans="1:15" s="4" customFormat="1" ht="54" customHeight="1">
      <c r="A362" s="45"/>
      <c r="B362" s="25">
        <v>358</v>
      </c>
      <c r="C362" s="26">
        <v>1</v>
      </c>
      <c r="D362" s="27" t="s">
        <v>980</v>
      </c>
      <c r="E362" s="26" t="s">
        <v>218</v>
      </c>
      <c r="F362" s="26" t="s">
        <v>40</v>
      </c>
      <c r="G362" s="28" t="s">
        <v>981</v>
      </c>
      <c r="H362" s="29" t="s">
        <v>982</v>
      </c>
      <c r="I362" s="36" t="s">
        <v>922</v>
      </c>
      <c r="J362" s="26"/>
      <c r="K362" s="26" t="s">
        <v>24</v>
      </c>
      <c r="L362" s="37">
        <v>12201.54</v>
      </c>
      <c r="M362" s="37">
        <v>12201.54</v>
      </c>
      <c r="N362" s="38">
        <v>12201.54</v>
      </c>
      <c r="O362" s="39">
        <f t="shared" si="6"/>
        <v>11957.5092</v>
      </c>
    </row>
    <row r="363" spans="1:15" s="4" customFormat="1" ht="24" customHeight="1">
      <c r="A363" s="45"/>
      <c r="B363" s="25">
        <v>359</v>
      </c>
      <c r="C363" s="26">
        <v>1</v>
      </c>
      <c r="D363" s="27" t="s">
        <v>983</v>
      </c>
      <c r="E363" s="26" t="s">
        <v>984</v>
      </c>
      <c r="F363" s="26" t="s">
        <v>21</v>
      </c>
      <c r="G363" s="28" t="s">
        <v>985</v>
      </c>
      <c r="H363" s="29" t="s">
        <v>986</v>
      </c>
      <c r="I363" s="36" t="s">
        <v>922</v>
      </c>
      <c r="J363" s="26"/>
      <c r="K363" s="26" t="s">
        <v>24</v>
      </c>
      <c r="L363" s="37">
        <v>107.9</v>
      </c>
      <c r="M363" s="37">
        <v>107.9</v>
      </c>
      <c r="N363" s="38">
        <v>87.9</v>
      </c>
      <c r="O363" s="39">
        <f t="shared" si="6"/>
        <v>86.14200000000001</v>
      </c>
    </row>
    <row r="364" spans="1:15" s="4" customFormat="1" ht="31.5" customHeight="1">
      <c r="A364" s="45"/>
      <c r="B364" s="25">
        <v>360</v>
      </c>
      <c r="C364" s="26">
        <v>1</v>
      </c>
      <c r="D364" s="27" t="s">
        <v>917</v>
      </c>
      <c r="E364" s="26" t="s">
        <v>154</v>
      </c>
      <c r="F364" s="26" t="s">
        <v>21</v>
      </c>
      <c r="G364" s="28" t="s">
        <v>987</v>
      </c>
      <c r="H364" s="29" t="s">
        <v>988</v>
      </c>
      <c r="I364" s="36" t="s">
        <v>922</v>
      </c>
      <c r="J364" s="26"/>
      <c r="K364" s="26" t="s">
        <v>24</v>
      </c>
      <c r="L364" s="37">
        <v>2340.42</v>
      </c>
      <c r="M364" s="37">
        <v>2340.42</v>
      </c>
      <c r="N364" s="38">
        <v>2340.42</v>
      </c>
      <c r="O364" s="39">
        <f t="shared" si="6"/>
        <v>2293.6116</v>
      </c>
    </row>
    <row r="365" spans="1:15" s="4" customFormat="1" ht="93" customHeight="1">
      <c r="A365" s="45"/>
      <c r="B365" s="25">
        <v>361</v>
      </c>
      <c r="C365" s="26">
        <v>1</v>
      </c>
      <c r="D365" s="27" t="s">
        <v>989</v>
      </c>
      <c r="E365" s="26" t="s">
        <v>592</v>
      </c>
      <c r="F365" s="26" t="s">
        <v>21</v>
      </c>
      <c r="G365" s="28" t="s">
        <v>990</v>
      </c>
      <c r="H365" s="29" t="s">
        <v>991</v>
      </c>
      <c r="I365" s="36" t="s">
        <v>922</v>
      </c>
      <c r="J365" s="26"/>
      <c r="K365" s="26" t="s">
        <v>24</v>
      </c>
      <c r="L365" s="37">
        <v>27175.48</v>
      </c>
      <c r="M365" s="37">
        <v>27175.48</v>
      </c>
      <c r="N365" s="38">
        <v>22825.09</v>
      </c>
      <c r="O365" s="39">
        <f t="shared" si="6"/>
        <v>22368.5882</v>
      </c>
    </row>
    <row r="366" spans="1:15" s="4" customFormat="1" ht="24" customHeight="1">
      <c r="A366" s="45"/>
      <c r="B366" s="25">
        <v>362</v>
      </c>
      <c r="C366" s="26">
        <v>1</v>
      </c>
      <c r="D366" s="27" t="s">
        <v>992</v>
      </c>
      <c r="E366" s="26" t="s">
        <v>165</v>
      </c>
      <c r="F366" s="26" t="s">
        <v>21</v>
      </c>
      <c r="G366" s="28" t="s">
        <v>993</v>
      </c>
      <c r="H366" s="29" t="s">
        <v>994</v>
      </c>
      <c r="I366" s="36" t="s">
        <v>922</v>
      </c>
      <c r="J366" s="26"/>
      <c r="K366" s="26" t="s">
        <v>24</v>
      </c>
      <c r="L366" s="37">
        <v>4858.15</v>
      </c>
      <c r="M366" s="37">
        <v>4858.15</v>
      </c>
      <c r="N366" s="38">
        <v>3844.13</v>
      </c>
      <c r="O366" s="39">
        <f t="shared" si="6"/>
        <v>3767.2474</v>
      </c>
    </row>
    <row r="367" spans="1:15" s="4" customFormat="1" ht="41.25" customHeight="1">
      <c r="A367" s="45"/>
      <c r="B367" s="25">
        <v>363</v>
      </c>
      <c r="C367" s="26">
        <v>1</v>
      </c>
      <c r="D367" s="27" t="s">
        <v>995</v>
      </c>
      <c r="E367" s="26" t="s">
        <v>218</v>
      </c>
      <c r="F367" s="26" t="s">
        <v>40</v>
      </c>
      <c r="G367" s="28" t="s">
        <v>996</v>
      </c>
      <c r="H367" s="29" t="s">
        <v>997</v>
      </c>
      <c r="I367" s="36" t="s">
        <v>922</v>
      </c>
      <c r="J367" s="26"/>
      <c r="K367" s="26" t="s">
        <v>24</v>
      </c>
      <c r="L367" s="37">
        <v>18797.05</v>
      </c>
      <c r="M367" s="37">
        <v>18797.05</v>
      </c>
      <c r="N367" s="38">
        <v>14674.35</v>
      </c>
      <c r="O367" s="39">
        <f t="shared" si="6"/>
        <v>14380.863</v>
      </c>
    </row>
    <row r="368" spans="1:15" s="4" customFormat="1" ht="52.5" customHeight="1">
      <c r="A368" s="45"/>
      <c r="B368" s="25">
        <v>364</v>
      </c>
      <c r="C368" s="26">
        <v>1</v>
      </c>
      <c r="D368" s="27" t="s">
        <v>998</v>
      </c>
      <c r="E368" s="26" t="s">
        <v>708</v>
      </c>
      <c r="F368" s="26" t="s">
        <v>21</v>
      </c>
      <c r="G368" s="28" t="s">
        <v>999</v>
      </c>
      <c r="H368" s="29" t="s">
        <v>1000</v>
      </c>
      <c r="I368" s="36" t="s">
        <v>922</v>
      </c>
      <c r="J368" s="26"/>
      <c r="K368" s="26" t="s">
        <v>24</v>
      </c>
      <c r="L368" s="37">
        <v>3252.01</v>
      </c>
      <c r="M368" s="37">
        <v>3252.01</v>
      </c>
      <c r="N368" s="38">
        <v>1096.27</v>
      </c>
      <c r="O368" s="39">
        <f t="shared" si="6"/>
        <v>1074.3446</v>
      </c>
    </row>
    <row r="369" spans="1:15" s="4" customFormat="1" ht="32.25" customHeight="1">
      <c r="A369" s="45"/>
      <c r="B369" s="25">
        <v>365</v>
      </c>
      <c r="C369" s="26">
        <v>1</v>
      </c>
      <c r="D369" s="27" t="s">
        <v>1001</v>
      </c>
      <c r="E369" s="26" t="s">
        <v>846</v>
      </c>
      <c r="F369" s="26" t="s">
        <v>40</v>
      </c>
      <c r="G369" s="28" t="s">
        <v>1002</v>
      </c>
      <c r="H369" s="29" t="s">
        <v>1003</v>
      </c>
      <c r="I369" s="36" t="s">
        <v>922</v>
      </c>
      <c r="J369" s="26"/>
      <c r="K369" s="26" t="s">
        <v>24</v>
      </c>
      <c r="L369" s="37">
        <v>2955.28</v>
      </c>
      <c r="M369" s="37">
        <v>2955.28</v>
      </c>
      <c r="N369" s="38">
        <v>2896.83</v>
      </c>
      <c r="O369" s="39">
        <f t="shared" si="6"/>
        <v>2838.8934</v>
      </c>
    </row>
    <row r="370" spans="1:15" s="4" customFormat="1" ht="79.5" customHeight="1">
      <c r="A370" s="45"/>
      <c r="B370" s="25">
        <v>366</v>
      </c>
      <c r="C370" s="26">
        <v>1</v>
      </c>
      <c r="D370" s="27" t="s">
        <v>1004</v>
      </c>
      <c r="E370" s="26" t="s">
        <v>161</v>
      </c>
      <c r="F370" s="26" t="s">
        <v>21</v>
      </c>
      <c r="G370" s="28" t="s">
        <v>1005</v>
      </c>
      <c r="H370" s="29" t="s">
        <v>1006</v>
      </c>
      <c r="I370" s="36" t="s">
        <v>922</v>
      </c>
      <c r="J370" s="26"/>
      <c r="K370" s="26" t="s">
        <v>24</v>
      </c>
      <c r="L370" s="37">
        <v>389709.55</v>
      </c>
      <c r="M370" s="37">
        <v>389709.55</v>
      </c>
      <c r="N370" s="38">
        <v>3123.13</v>
      </c>
      <c r="O370" s="39">
        <f t="shared" si="6"/>
        <v>3060.6674000000003</v>
      </c>
    </row>
    <row r="371" spans="1:15" s="4" customFormat="1" ht="30" customHeight="1">
      <c r="A371" s="45"/>
      <c r="B371" s="25">
        <v>367</v>
      </c>
      <c r="C371" s="26">
        <v>1</v>
      </c>
      <c r="D371" s="27" t="s">
        <v>1007</v>
      </c>
      <c r="E371" s="26" t="s">
        <v>598</v>
      </c>
      <c r="F371" s="26" t="s">
        <v>21</v>
      </c>
      <c r="G371" s="28" t="s">
        <v>1008</v>
      </c>
      <c r="H371" s="29" t="s">
        <v>1009</v>
      </c>
      <c r="I371" s="36" t="s">
        <v>922</v>
      </c>
      <c r="J371" s="26"/>
      <c r="K371" s="26" t="s">
        <v>24</v>
      </c>
      <c r="L371" s="37">
        <v>3944.13</v>
      </c>
      <c r="M371" s="37">
        <v>3944.13</v>
      </c>
      <c r="N371" s="38">
        <v>0</v>
      </c>
      <c r="O371" s="39">
        <f t="shared" si="6"/>
        <v>0</v>
      </c>
    </row>
    <row r="372" spans="1:15" s="4" customFormat="1" ht="33.75" customHeight="1">
      <c r="A372" s="45"/>
      <c r="B372" s="25">
        <v>368</v>
      </c>
      <c r="C372" s="26">
        <v>1</v>
      </c>
      <c r="D372" s="27" t="s">
        <v>1010</v>
      </c>
      <c r="E372" s="26" t="s">
        <v>179</v>
      </c>
      <c r="F372" s="26" t="s">
        <v>21</v>
      </c>
      <c r="G372" s="28" t="s">
        <v>1011</v>
      </c>
      <c r="H372" s="29" t="s">
        <v>1012</v>
      </c>
      <c r="I372" s="36" t="s">
        <v>922</v>
      </c>
      <c r="J372" s="26"/>
      <c r="K372" s="26" t="s">
        <v>24</v>
      </c>
      <c r="L372" s="37">
        <v>47847.44</v>
      </c>
      <c r="M372" s="37">
        <v>47847.44</v>
      </c>
      <c r="N372" s="38">
        <v>0</v>
      </c>
      <c r="O372" s="39">
        <f t="shared" si="6"/>
        <v>0</v>
      </c>
    </row>
    <row r="373" spans="1:15" s="4" customFormat="1" ht="73.5" customHeight="1">
      <c r="A373" s="45"/>
      <c r="B373" s="25">
        <v>369</v>
      </c>
      <c r="C373" s="26">
        <v>1</v>
      </c>
      <c r="D373" s="27" t="s">
        <v>1013</v>
      </c>
      <c r="E373" s="26" t="s">
        <v>389</v>
      </c>
      <c r="F373" s="26" t="s">
        <v>21</v>
      </c>
      <c r="G373" s="28" t="s">
        <v>1014</v>
      </c>
      <c r="H373" s="29" t="s">
        <v>1015</v>
      </c>
      <c r="I373" s="36" t="s">
        <v>922</v>
      </c>
      <c r="J373" s="26"/>
      <c r="K373" s="26" t="s">
        <v>24</v>
      </c>
      <c r="L373" s="37">
        <v>247.52</v>
      </c>
      <c r="M373" s="37">
        <v>247.52</v>
      </c>
      <c r="N373" s="38">
        <v>0</v>
      </c>
      <c r="O373" s="39">
        <f t="shared" si="6"/>
        <v>0</v>
      </c>
    </row>
    <row r="374" spans="1:15" s="4" customFormat="1" ht="24" customHeight="1">
      <c r="A374" s="45"/>
      <c r="B374" s="25">
        <v>370</v>
      </c>
      <c r="C374" s="26">
        <v>1</v>
      </c>
      <c r="D374" s="27" t="s">
        <v>1016</v>
      </c>
      <c r="E374" s="26" t="s">
        <v>1017</v>
      </c>
      <c r="F374" s="26" t="s">
        <v>21</v>
      </c>
      <c r="G374" s="28" t="s">
        <v>1018</v>
      </c>
      <c r="H374" s="29" t="s">
        <v>1019</v>
      </c>
      <c r="I374" s="36" t="s">
        <v>922</v>
      </c>
      <c r="J374" s="26"/>
      <c r="K374" s="26" t="s">
        <v>24</v>
      </c>
      <c r="L374" s="37">
        <v>6748.74</v>
      </c>
      <c r="M374" s="37">
        <v>6748.74</v>
      </c>
      <c r="N374" s="38">
        <v>5141.74</v>
      </c>
      <c r="O374" s="39">
        <f t="shared" si="6"/>
        <v>5038.905199999999</v>
      </c>
    </row>
    <row r="375" spans="1:15" s="4" customFormat="1" ht="31.5" customHeight="1">
      <c r="A375" s="45"/>
      <c r="B375" s="25">
        <v>371</v>
      </c>
      <c r="C375" s="26">
        <v>1</v>
      </c>
      <c r="D375" s="27" t="s">
        <v>1020</v>
      </c>
      <c r="E375" s="26" t="s">
        <v>251</v>
      </c>
      <c r="F375" s="26" t="s">
        <v>40</v>
      </c>
      <c r="G375" s="28" t="s">
        <v>1021</v>
      </c>
      <c r="H375" s="29" t="s">
        <v>1022</v>
      </c>
      <c r="I375" s="36" t="s">
        <v>922</v>
      </c>
      <c r="J375" s="26"/>
      <c r="K375" s="26" t="s">
        <v>24</v>
      </c>
      <c r="L375" s="37">
        <v>2942.07</v>
      </c>
      <c r="M375" s="37">
        <v>2942.07</v>
      </c>
      <c r="N375" s="38">
        <v>1696.55</v>
      </c>
      <c r="O375" s="39">
        <f t="shared" si="6"/>
        <v>1662.619</v>
      </c>
    </row>
    <row r="376" spans="1:15" s="4" customFormat="1" ht="51.75" customHeight="1">
      <c r="A376" s="45"/>
      <c r="B376" s="25">
        <v>372</v>
      </c>
      <c r="C376" s="26">
        <v>1</v>
      </c>
      <c r="D376" s="27" t="s">
        <v>1023</v>
      </c>
      <c r="E376" s="26" t="s">
        <v>150</v>
      </c>
      <c r="F376" s="26" t="s">
        <v>21</v>
      </c>
      <c r="G376" s="28" t="s">
        <v>1024</v>
      </c>
      <c r="H376" s="29" t="s">
        <v>1025</v>
      </c>
      <c r="I376" s="36" t="s">
        <v>922</v>
      </c>
      <c r="J376" s="26"/>
      <c r="K376" s="26" t="s">
        <v>24</v>
      </c>
      <c r="L376" s="37">
        <v>5654.14</v>
      </c>
      <c r="M376" s="37">
        <v>5654.14</v>
      </c>
      <c r="N376" s="38">
        <v>874.85</v>
      </c>
      <c r="O376" s="39">
        <f t="shared" si="6"/>
        <v>857.353</v>
      </c>
    </row>
    <row r="377" spans="1:15" s="4" customFormat="1" ht="24" customHeight="1">
      <c r="A377" s="45"/>
      <c r="B377" s="25">
        <v>373</v>
      </c>
      <c r="C377" s="26">
        <v>1</v>
      </c>
      <c r="D377" s="27" t="s">
        <v>1026</v>
      </c>
      <c r="E377" s="26" t="s">
        <v>592</v>
      </c>
      <c r="F377" s="26" t="s">
        <v>21</v>
      </c>
      <c r="G377" s="28" t="s">
        <v>1027</v>
      </c>
      <c r="H377" s="29" t="s">
        <v>1028</v>
      </c>
      <c r="I377" s="36" t="s">
        <v>922</v>
      </c>
      <c r="J377" s="26"/>
      <c r="K377" s="26" t="s">
        <v>24</v>
      </c>
      <c r="L377" s="37">
        <v>49.82</v>
      </c>
      <c r="M377" s="37">
        <v>49.82</v>
      </c>
      <c r="N377" s="38">
        <v>0</v>
      </c>
      <c r="O377" s="39">
        <f t="shared" si="6"/>
        <v>0</v>
      </c>
    </row>
    <row r="378" spans="1:15" s="4" customFormat="1" ht="40.5" customHeight="1">
      <c r="A378" s="45"/>
      <c r="B378" s="25">
        <v>374</v>
      </c>
      <c r="C378" s="26">
        <v>1</v>
      </c>
      <c r="D378" s="27" t="s">
        <v>1029</v>
      </c>
      <c r="E378" s="26" t="s">
        <v>385</v>
      </c>
      <c r="F378" s="26" t="s">
        <v>40</v>
      </c>
      <c r="G378" s="28" t="s">
        <v>1030</v>
      </c>
      <c r="H378" s="29" t="s">
        <v>1031</v>
      </c>
      <c r="I378" s="36" t="s">
        <v>922</v>
      </c>
      <c r="J378" s="26"/>
      <c r="K378" s="26" t="s">
        <v>24</v>
      </c>
      <c r="L378" s="37">
        <v>11667.01</v>
      </c>
      <c r="M378" s="37">
        <v>11667.01</v>
      </c>
      <c r="N378" s="38">
        <v>4907.3</v>
      </c>
      <c r="O378" s="39">
        <f t="shared" si="6"/>
        <v>4809.154</v>
      </c>
    </row>
    <row r="379" spans="1:15" s="4" customFormat="1" ht="24" customHeight="1">
      <c r="A379" s="45"/>
      <c r="B379" s="25">
        <v>375</v>
      </c>
      <c r="C379" s="26">
        <v>1</v>
      </c>
      <c r="D379" s="27" t="s">
        <v>1032</v>
      </c>
      <c r="E379" s="26" t="s">
        <v>1033</v>
      </c>
      <c r="F379" s="26" t="s">
        <v>21</v>
      </c>
      <c r="G379" s="28" t="s">
        <v>1034</v>
      </c>
      <c r="H379" s="29" t="s">
        <v>1035</v>
      </c>
      <c r="I379" s="36" t="s">
        <v>922</v>
      </c>
      <c r="J379" s="26"/>
      <c r="K379" s="26" t="s">
        <v>24</v>
      </c>
      <c r="L379" s="37">
        <v>9589.51</v>
      </c>
      <c r="M379" s="37">
        <v>9589.51</v>
      </c>
      <c r="N379" s="38">
        <v>9204.51</v>
      </c>
      <c r="O379" s="39">
        <f t="shared" si="6"/>
        <v>9020.4198</v>
      </c>
    </row>
    <row r="380" spans="1:15" s="4" customFormat="1" ht="75" customHeight="1">
      <c r="A380" s="45"/>
      <c r="B380" s="25">
        <v>376</v>
      </c>
      <c r="C380" s="26">
        <v>1</v>
      </c>
      <c r="D380" s="27" t="s">
        <v>1036</v>
      </c>
      <c r="E380" s="26" t="s">
        <v>1037</v>
      </c>
      <c r="F380" s="26" t="s">
        <v>21</v>
      </c>
      <c r="G380" s="28" t="s">
        <v>1038</v>
      </c>
      <c r="H380" s="29" t="s">
        <v>1039</v>
      </c>
      <c r="I380" s="36" t="s">
        <v>922</v>
      </c>
      <c r="J380" s="26"/>
      <c r="K380" s="26" t="s">
        <v>24</v>
      </c>
      <c r="L380" s="37">
        <v>57197.64</v>
      </c>
      <c r="M380" s="37">
        <v>57197.64</v>
      </c>
      <c r="N380" s="38">
        <v>56637.41</v>
      </c>
      <c r="O380" s="39">
        <f t="shared" si="6"/>
        <v>55504.6618</v>
      </c>
    </row>
    <row r="381" spans="1:15" s="4" customFormat="1" ht="38.25" customHeight="1">
      <c r="A381" s="45"/>
      <c r="B381" s="25">
        <v>377</v>
      </c>
      <c r="C381" s="26">
        <v>1</v>
      </c>
      <c r="D381" s="27" t="s">
        <v>1040</v>
      </c>
      <c r="E381" s="26" t="s">
        <v>241</v>
      </c>
      <c r="F381" s="26" t="s">
        <v>21</v>
      </c>
      <c r="G381" s="28" t="s">
        <v>1041</v>
      </c>
      <c r="H381" s="29" t="s">
        <v>1042</v>
      </c>
      <c r="I381" s="36" t="s">
        <v>922</v>
      </c>
      <c r="J381" s="26"/>
      <c r="K381" s="26" t="s">
        <v>24</v>
      </c>
      <c r="L381" s="37">
        <v>894.73</v>
      </c>
      <c r="M381" s="37">
        <v>894.73</v>
      </c>
      <c r="N381" s="38">
        <v>678.22</v>
      </c>
      <c r="O381" s="39">
        <f t="shared" si="6"/>
        <v>664.6556</v>
      </c>
    </row>
    <row r="382" spans="1:15" s="4" customFormat="1" ht="33" customHeight="1">
      <c r="A382" s="45"/>
      <c r="B382" s="25">
        <v>378</v>
      </c>
      <c r="C382" s="26">
        <v>1</v>
      </c>
      <c r="D382" s="27" t="s">
        <v>1043</v>
      </c>
      <c r="E382" s="26" t="s">
        <v>218</v>
      </c>
      <c r="F382" s="26" t="s">
        <v>21</v>
      </c>
      <c r="G382" s="28" t="s">
        <v>1044</v>
      </c>
      <c r="H382" s="29" t="s">
        <v>1045</v>
      </c>
      <c r="I382" s="36" t="s">
        <v>922</v>
      </c>
      <c r="J382" s="26"/>
      <c r="K382" s="26" t="s">
        <v>24</v>
      </c>
      <c r="L382" s="37">
        <v>1083.18</v>
      </c>
      <c r="M382" s="37">
        <v>1083.18</v>
      </c>
      <c r="N382" s="38">
        <v>978.27</v>
      </c>
      <c r="O382" s="39">
        <f t="shared" si="6"/>
        <v>958.7045999999999</v>
      </c>
    </row>
    <row r="383" spans="1:15" s="4" customFormat="1" ht="24" customHeight="1">
      <c r="A383" s="45"/>
      <c r="B383" s="25">
        <v>379</v>
      </c>
      <c r="C383" s="26">
        <v>1</v>
      </c>
      <c r="D383" s="27" t="s">
        <v>1046</v>
      </c>
      <c r="E383" s="26" t="s">
        <v>759</v>
      </c>
      <c r="F383" s="26" t="s">
        <v>21</v>
      </c>
      <c r="G383" s="28" t="s">
        <v>1047</v>
      </c>
      <c r="H383" s="29" t="s">
        <v>1048</v>
      </c>
      <c r="I383" s="36" t="s">
        <v>922</v>
      </c>
      <c r="J383" s="26"/>
      <c r="K383" s="26" t="s">
        <v>24</v>
      </c>
      <c r="L383" s="37">
        <v>810.17</v>
      </c>
      <c r="M383" s="37">
        <v>810.17</v>
      </c>
      <c r="N383" s="38">
        <v>709.16</v>
      </c>
      <c r="O383" s="39">
        <f t="shared" si="6"/>
        <v>694.9767999999999</v>
      </c>
    </row>
    <row r="384" spans="1:15" s="4" customFormat="1" ht="24" customHeight="1">
      <c r="A384" s="45"/>
      <c r="B384" s="25">
        <v>380</v>
      </c>
      <c r="C384" s="26">
        <v>1</v>
      </c>
      <c r="D384" s="27" t="s">
        <v>1046</v>
      </c>
      <c r="E384" s="26" t="s">
        <v>759</v>
      </c>
      <c r="F384" s="26" t="s">
        <v>21</v>
      </c>
      <c r="G384" s="28" t="s">
        <v>1047</v>
      </c>
      <c r="H384" s="29" t="s">
        <v>1049</v>
      </c>
      <c r="I384" s="36" t="s">
        <v>922</v>
      </c>
      <c r="J384" s="26"/>
      <c r="K384" s="26" t="s">
        <v>24</v>
      </c>
      <c r="L384" s="37">
        <v>1827.42</v>
      </c>
      <c r="M384" s="37">
        <v>1827.42</v>
      </c>
      <c r="N384" s="38">
        <v>1827.42</v>
      </c>
      <c r="O384" s="39">
        <f t="shared" si="6"/>
        <v>1790.8716</v>
      </c>
    </row>
    <row r="385" spans="1:15" s="4" customFormat="1" ht="24" customHeight="1">
      <c r="A385" s="45"/>
      <c r="B385" s="25">
        <v>381</v>
      </c>
      <c r="C385" s="26">
        <v>1</v>
      </c>
      <c r="D385" s="27" t="s">
        <v>1050</v>
      </c>
      <c r="E385" s="26" t="s">
        <v>251</v>
      </c>
      <c r="F385" s="26" t="s">
        <v>40</v>
      </c>
      <c r="G385" s="28" t="s">
        <v>1051</v>
      </c>
      <c r="H385" s="29" t="s">
        <v>1052</v>
      </c>
      <c r="I385" s="36" t="s">
        <v>922</v>
      </c>
      <c r="J385" s="26"/>
      <c r="K385" s="26" t="s">
        <v>24</v>
      </c>
      <c r="L385" s="37">
        <v>944</v>
      </c>
      <c r="M385" s="37">
        <v>944</v>
      </c>
      <c r="N385" s="38">
        <v>944</v>
      </c>
      <c r="O385" s="39">
        <f t="shared" si="6"/>
        <v>925.12</v>
      </c>
    </row>
    <row r="386" spans="1:15" s="4" customFormat="1" ht="24" customHeight="1">
      <c r="A386" s="45"/>
      <c r="B386" s="25">
        <v>382</v>
      </c>
      <c r="C386" s="26">
        <v>1</v>
      </c>
      <c r="D386" s="27" t="s">
        <v>1053</v>
      </c>
      <c r="E386" s="26" t="s">
        <v>533</v>
      </c>
      <c r="F386" s="26" t="s">
        <v>21</v>
      </c>
      <c r="G386" s="28" t="s">
        <v>1054</v>
      </c>
      <c r="H386" s="29">
        <v>43734</v>
      </c>
      <c r="I386" s="36" t="s">
        <v>922</v>
      </c>
      <c r="J386" s="26"/>
      <c r="K386" s="26" t="s">
        <v>24</v>
      </c>
      <c r="L386" s="37">
        <v>772.48</v>
      </c>
      <c r="M386" s="37">
        <v>772.48</v>
      </c>
      <c r="N386" s="38">
        <v>752.48</v>
      </c>
      <c r="O386" s="39">
        <f t="shared" si="6"/>
        <v>737.4304</v>
      </c>
    </row>
    <row r="387" spans="1:15" s="4" customFormat="1" ht="35.25" customHeight="1">
      <c r="A387" s="45"/>
      <c r="B387" s="25">
        <v>383</v>
      </c>
      <c r="C387" s="26">
        <v>1</v>
      </c>
      <c r="D387" s="27" t="s">
        <v>1053</v>
      </c>
      <c r="E387" s="26" t="s">
        <v>533</v>
      </c>
      <c r="F387" s="26" t="s">
        <v>21</v>
      </c>
      <c r="G387" s="28" t="s">
        <v>1055</v>
      </c>
      <c r="H387" s="29">
        <v>43734</v>
      </c>
      <c r="I387" s="36" t="s">
        <v>922</v>
      </c>
      <c r="J387" s="26"/>
      <c r="K387" s="26" t="s">
        <v>24</v>
      </c>
      <c r="L387" s="37">
        <v>35679.75</v>
      </c>
      <c r="M387" s="37">
        <v>35679.75</v>
      </c>
      <c r="N387" s="38">
        <v>35657.51</v>
      </c>
      <c r="O387" s="39">
        <f t="shared" si="6"/>
        <v>34944.3598</v>
      </c>
    </row>
    <row r="388" spans="1:15" s="4" customFormat="1" ht="37.5" customHeight="1">
      <c r="A388" s="45"/>
      <c r="B388" s="25">
        <v>384</v>
      </c>
      <c r="C388" s="26">
        <v>1</v>
      </c>
      <c r="D388" s="27" t="s">
        <v>1056</v>
      </c>
      <c r="E388" s="26" t="s">
        <v>154</v>
      </c>
      <c r="F388" s="26" t="s">
        <v>21</v>
      </c>
      <c r="G388" s="28" t="s">
        <v>1057</v>
      </c>
      <c r="H388" s="29">
        <v>43731</v>
      </c>
      <c r="I388" s="36" t="s">
        <v>922</v>
      </c>
      <c r="J388" s="26"/>
      <c r="K388" s="26" t="s">
        <v>24</v>
      </c>
      <c r="L388" s="37">
        <v>2092.7</v>
      </c>
      <c r="M388" s="37">
        <v>2092.7</v>
      </c>
      <c r="N388" s="38">
        <v>2072.7</v>
      </c>
      <c r="O388" s="39">
        <f t="shared" si="6"/>
        <v>2031.2459999999999</v>
      </c>
    </row>
    <row r="389" spans="1:15" s="4" customFormat="1" ht="36" customHeight="1">
      <c r="A389" s="45"/>
      <c r="B389" s="25">
        <v>385</v>
      </c>
      <c r="C389" s="26">
        <v>1</v>
      </c>
      <c r="D389" s="27" t="s">
        <v>1056</v>
      </c>
      <c r="E389" s="26" t="s">
        <v>154</v>
      </c>
      <c r="F389" s="26" t="s">
        <v>21</v>
      </c>
      <c r="G389" s="28" t="s">
        <v>1058</v>
      </c>
      <c r="H389" s="29">
        <v>43731</v>
      </c>
      <c r="I389" s="36" t="s">
        <v>922</v>
      </c>
      <c r="J389" s="26"/>
      <c r="K389" s="26" t="s">
        <v>24</v>
      </c>
      <c r="L389" s="37">
        <v>65272.93</v>
      </c>
      <c r="M389" s="37">
        <v>65272.93</v>
      </c>
      <c r="N389" s="38">
        <v>24490.88</v>
      </c>
      <c r="O389" s="39">
        <f t="shared" si="6"/>
        <v>24001.0624</v>
      </c>
    </row>
    <row r="390" spans="1:15" s="4" customFormat="1" ht="24" customHeight="1">
      <c r="A390" s="45"/>
      <c r="B390" s="25">
        <v>386</v>
      </c>
      <c r="C390" s="26">
        <v>1</v>
      </c>
      <c r="D390" s="27" t="s">
        <v>1059</v>
      </c>
      <c r="E390" s="26" t="s">
        <v>179</v>
      </c>
      <c r="F390" s="26" t="s">
        <v>21</v>
      </c>
      <c r="G390" s="28" t="s">
        <v>1060</v>
      </c>
      <c r="H390" s="29">
        <v>43729</v>
      </c>
      <c r="I390" s="36" t="s">
        <v>922</v>
      </c>
      <c r="J390" s="26"/>
      <c r="K390" s="26" t="s">
        <v>24</v>
      </c>
      <c r="L390" s="37">
        <v>2341.15</v>
      </c>
      <c r="M390" s="37">
        <v>2341.15</v>
      </c>
      <c r="N390" s="38">
        <v>2341.15</v>
      </c>
      <c r="O390" s="39">
        <f aca="true" t="shared" si="7" ref="O390:O453">N390*0.98</f>
        <v>2294.327</v>
      </c>
    </row>
    <row r="391" spans="1:15" s="4" customFormat="1" ht="37.5" customHeight="1">
      <c r="A391" s="45"/>
      <c r="B391" s="25">
        <v>387</v>
      </c>
      <c r="C391" s="26">
        <v>1</v>
      </c>
      <c r="D391" s="27" t="s">
        <v>1061</v>
      </c>
      <c r="E391" s="26" t="s">
        <v>179</v>
      </c>
      <c r="F391" s="26" t="s">
        <v>21</v>
      </c>
      <c r="G391" s="28" t="s">
        <v>1062</v>
      </c>
      <c r="H391" s="29">
        <v>43729</v>
      </c>
      <c r="I391" s="36" t="s">
        <v>922</v>
      </c>
      <c r="J391" s="26"/>
      <c r="K391" s="26" t="s">
        <v>24</v>
      </c>
      <c r="L391" s="37">
        <v>121065.29</v>
      </c>
      <c r="M391" s="37">
        <v>121065.29</v>
      </c>
      <c r="N391" s="38">
        <v>7861.12</v>
      </c>
      <c r="O391" s="39">
        <f t="shared" si="7"/>
        <v>7703.897599999999</v>
      </c>
    </row>
    <row r="392" spans="1:15" s="4" customFormat="1" ht="36.75" customHeight="1">
      <c r="A392" s="45"/>
      <c r="B392" s="25">
        <v>388</v>
      </c>
      <c r="C392" s="26">
        <v>1</v>
      </c>
      <c r="D392" s="27" t="s">
        <v>966</v>
      </c>
      <c r="E392" s="26" t="s">
        <v>967</v>
      </c>
      <c r="F392" s="26" t="s">
        <v>21</v>
      </c>
      <c r="G392" s="28" t="s">
        <v>1063</v>
      </c>
      <c r="H392" s="29">
        <v>43764</v>
      </c>
      <c r="I392" s="36" t="s">
        <v>922</v>
      </c>
      <c r="J392" s="26"/>
      <c r="K392" s="26" t="s">
        <v>24</v>
      </c>
      <c r="L392" s="37">
        <v>2285.02</v>
      </c>
      <c r="M392" s="37">
        <v>2285.02</v>
      </c>
      <c r="N392" s="38">
        <v>2245.02</v>
      </c>
      <c r="O392" s="39">
        <f t="shared" si="7"/>
        <v>2200.1196</v>
      </c>
    </row>
    <row r="393" spans="1:15" s="4" customFormat="1" ht="36.75" customHeight="1">
      <c r="A393" s="45"/>
      <c r="B393" s="25">
        <v>389</v>
      </c>
      <c r="C393" s="26">
        <v>1</v>
      </c>
      <c r="D393" s="27" t="s">
        <v>966</v>
      </c>
      <c r="E393" s="26" t="s">
        <v>967</v>
      </c>
      <c r="F393" s="26" t="s">
        <v>21</v>
      </c>
      <c r="G393" s="28" t="s">
        <v>1064</v>
      </c>
      <c r="H393" s="29">
        <v>43764</v>
      </c>
      <c r="I393" s="36" t="s">
        <v>922</v>
      </c>
      <c r="J393" s="26"/>
      <c r="K393" s="26" t="s">
        <v>24</v>
      </c>
      <c r="L393" s="37">
        <v>4200.02</v>
      </c>
      <c r="M393" s="37">
        <v>4200.02</v>
      </c>
      <c r="N393" s="38">
        <v>2482.13</v>
      </c>
      <c r="O393" s="39">
        <f t="shared" si="7"/>
        <v>2432.4874</v>
      </c>
    </row>
    <row r="394" spans="1:15" s="4" customFormat="1" ht="52.5" customHeight="1">
      <c r="A394" s="45"/>
      <c r="B394" s="25">
        <v>390</v>
      </c>
      <c r="C394" s="26">
        <v>1</v>
      </c>
      <c r="D394" s="27" t="s">
        <v>1065</v>
      </c>
      <c r="E394" s="26" t="s">
        <v>179</v>
      </c>
      <c r="F394" s="26" t="s">
        <v>21</v>
      </c>
      <c r="G394" s="28" t="s">
        <v>1066</v>
      </c>
      <c r="H394" s="29">
        <v>43631</v>
      </c>
      <c r="I394" s="36" t="s">
        <v>922</v>
      </c>
      <c r="J394" s="26"/>
      <c r="K394" s="26" t="s">
        <v>24</v>
      </c>
      <c r="L394" s="37">
        <v>106268.87</v>
      </c>
      <c r="M394" s="37">
        <v>106268.87</v>
      </c>
      <c r="N394" s="38">
        <v>10284.08</v>
      </c>
      <c r="O394" s="39">
        <f t="shared" si="7"/>
        <v>10078.3984</v>
      </c>
    </row>
    <row r="395" spans="1:15" s="4" customFormat="1" ht="48" customHeight="1">
      <c r="A395" s="45"/>
      <c r="B395" s="25">
        <v>391</v>
      </c>
      <c r="C395" s="26">
        <v>1</v>
      </c>
      <c r="D395" s="27" t="s">
        <v>923</v>
      </c>
      <c r="E395" s="26" t="s">
        <v>502</v>
      </c>
      <c r="F395" s="26" t="s">
        <v>21</v>
      </c>
      <c r="G395" s="28" t="s">
        <v>1067</v>
      </c>
      <c r="H395" s="29">
        <v>43630</v>
      </c>
      <c r="I395" s="36" t="s">
        <v>922</v>
      </c>
      <c r="J395" s="26"/>
      <c r="K395" s="26" t="s">
        <v>24</v>
      </c>
      <c r="L395" s="37">
        <v>4625.84</v>
      </c>
      <c r="M395" s="37">
        <v>4625.84</v>
      </c>
      <c r="N395" s="38">
        <v>4423.84</v>
      </c>
      <c r="O395" s="39">
        <f t="shared" si="7"/>
        <v>4335.3632</v>
      </c>
    </row>
    <row r="396" spans="1:15" s="4" customFormat="1" ht="24" customHeight="1">
      <c r="A396" s="45"/>
      <c r="B396" s="25">
        <v>392</v>
      </c>
      <c r="C396" s="26">
        <v>1</v>
      </c>
      <c r="D396" s="27" t="s">
        <v>923</v>
      </c>
      <c r="E396" s="26" t="s">
        <v>502</v>
      </c>
      <c r="F396" s="26" t="s">
        <v>21</v>
      </c>
      <c r="G396" s="28" t="s">
        <v>486</v>
      </c>
      <c r="H396" s="29">
        <v>43631</v>
      </c>
      <c r="I396" s="36" t="s">
        <v>922</v>
      </c>
      <c r="J396" s="26"/>
      <c r="K396" s="26" t="s">
        <v>24</v>
      </c>
      <c r="L396" s="37">
        <v>4856.12</v>
      </c>
      <c r="M396" s="37">
        <v>4856.12</v>
      </c>
      <c r="N396" s="38">
        <v>3234.04</v>
      </c>
      <c r="O396" s="39">
        <f t="shared" si="7"/>
        <v>3169.3592</v>
      </c>
    </row>
    <row r="397" spans="1:15" s="4" customFormat="1" ht="24" customHeight="1">
      <c r="A397" s="48"/>
      <c r="B397" s="25">
        <v>393</v>
      </c>
      <c r="C397" s="26">
        <v>1</v>
      </c>
      <c r="D397" s="27" t="s">
        <v>943</v>
      </c>
      <c r="E397" s="26" t="s">
        <v>930</v>
      </c>
      <c r="F397" s="26" t="s">
        <v>21</v>
      </c>
      <c r="G397" s="28" t="s">
        <v>1068</v>
      </c>
      <c r="H397" s="29">
        <v>43703</v>
      </c>
      <c r="I397" s="36" t="s">
        <v>922</v>
      </c>
      <c r="J397" s="26"/>
      <c r="K397" s="26" t="s">
        <v>24</v>
      </c>
      <c r="L397" s="37">
        <v>184.39</v>
      </c>
      <c r="M397" s="37">
        <v>184.39</v>
      </c>
      <c r="N397" s="38">
        <v>75.58</v>
      </c>
      <c r="O397" s="39">
        <f t="shared" si="7"/>
        <v>74.0684</v>
      </c>
    </row>
    <row r="398" spans="1:15" s="4" customFormat="1" ht="24" customHeight="1">
      <c r="A398" s="45" t="s">
        <v>1069</v>
      </c>
      <c r="B398" s="25">
        <v>394</v>
      </c>
      <c r="C398" s="26">
        <v>1</v>
      </c>
      <c r="D398" s="27" t="s">
        <v>1070</v>
      </c>
      <c r="E398" s="26" t="s">
        <v>1071</v>
      </c>
      <c r="F398" s="26" t="s">
        <v>21</v>
      </c>
      <c r="G398" s="28" t="s">
        <v>1072</v>
      </c>
      <c r="H398" s="29">
        <v>43594</v>
      </c>
      <c r="I398" s="36" t="s">
        <v>1073</v>
      </c>
      <c r="J398" s="26"/>
      <c r="K398" s="26" t="s">
        <v>24</v>
      </c>
      <c r="L398" s="37">
        <v>17958.36</v>
      </c>
      <c r="M398" s="37">
        <v>14958.36</v>
      </c>
      <c r="N398" s="38">
        <v>12386.73</v>
      </c>
      <c r="O398" s="39">
        <f t="shared" si="7"/>
        <v>12138.9954</v>
      </c>
    </row>
    <row r="399" spans="1:15" s="4" customFormat="1" ht="24" customHeight="1">
      <c r="A399" s="45"/>
      <c r="B399" s="25">
        <v>395</v>
      </c>
      <c r="C399" s="26">
        <v>1</v>
      </c>
      <c r="D399" s="27" t="s">
        <v>1074</v>
      </c>
      <c r="E399" s="26" t="s">
        <v>1075</v>
      </c>
      <c r="F399" s="26" t="s">
        <v>21</v>
      </c>
      <c r="G399" s="28" t="s">
        <v>1076</v>
      </c>
      <c r="H399" s="29">
        <v>43733</v>
      </c>
      <c r="I399" s="36" t="s">
        <v>1073</v>
      </c>
      <c r="J399" s="26"/>
      <c r="K399" s="26" t="s">
        <v>24</v>
      </c>
      <c r="L399" s="37">
        <v>16657.8</v>
      </c>
      <c r="M399" s="37">
        <v>6657.8</v>
      </c>
      <c r="N399" s="38">
        <v>6513.9</v>
      </c>
      <c r="O399" s="39">
        <f t="shared" si="7"/>
        <v>6383.621999999999</v>
      </c>
    </row>
    <row r="400" spans="1:15" s="4" customFormat="1" ht="24" customHeight="1">
      <c r="A400" s="45"/>
      <c r="B400" s="25">
        <v>396</v>
      </c>
      <c r="C400" s="26">
        <v>1</v>
      </c>
      <c r="D400" s="27" t="s">
        <v>1077</v>
      </c>
      <c r="E400" s="26" t="s">
        <v>1078</v>
      </c>
      <c r="F400" s="26" t="s">
        <v>21</v>
      </c>
      <c r="G400" s="28" t="s">
        <v>1079</v>
      </c>
      <c r="H400" s="29">
        <v>43752</v>
      </c>
      <c r="I400" s="36" t="s">
        <v>1073</v>
      </c>
      <c r="J400" s="26"/>
      <c r="K400" s="26" t="s">
        <v>24</v>
      </c>
      <c r="L400" s="37">
        <v>15616.38</v>
      </c>
      <c r="M400" s="37">
        <v>12616.38</v>
      </c>
      <c r="N400" s="38">
        <v>11939.04</v>
      </c>
      <c r="O400" s="39">
        <f t="shared" si="7"/>
        <v>11700.2592</v>
      </c>
    </row>
    <row r="401" spans="1:15" s="4" customFormat="1" ht="24" customHeight="1">
      <c r="A401" s="45"/>
      <c r="B401" s="25">
        <v>397</v>
      </c>
      <c r="C401" s="26">
        <v>1</v>
      </c>
      <c r="D401" s="27" t="s">
        <v>1080</v>
      </c>
      <c r="E401" s="26" t="s">
        <v>1081</v>
      </c>
      <c r="F401" s="26" t="s">
        <v>40</v>
      </c>
      <c r="G401" s="28" t="s">
        <v>1082</v>
      </c>
      <c r="H401" s="29">
        <v>43694</v>
      </c>
      <c r="I401" s="36" t="s">
        <v>1073</v>
      </c>
      <c r="J401" s="26"/>
      <c r="K401" s="26" t="s">
        <v>24</v>
      </c>
      <c r="L401" s="37">
        <v>48262.73</v>
      </c>
      <c r="M401" s="37">
        <v>18262.73</v>
      </c>
      <c r="N401" s="38">
        <v>15380.2</v>
      </c>
      <c r="O401" s="39">
        <f t="shared" si="7"/>
        <v>15072.596</v>
      </c>
    </row>
    <row r="402" spans="1:15" s="4" customFormat="1" ht="24" customHeight="1">
      <c r="A402" s="45"/>
      <c r="B402" s="25">
        <v>398</v>
      </c>
      <c r="C402" s="26">
        <v>1</v>
      </c>
      <c r="D402" s="27" t="s">
        <v>1083</v>
      </c>
      <c r="E402" s="26" t="s">
        <v>1084</v>
      </c>
      <c r="F402" s="26" t="s">
        <v>21</v>
      </c>
      <c r="G402" s="28" t="s">
        <v>1085</v>
      </c>
      <c r="H402" s="29">
        <v>43752</v>
      </c>
      <c r="I402" s="36" t="s">
        <v>1073</v>
      </c>
      <c r="J402" s="26"/>
      <c r="K402" s="26" t="s">
        <v>24</v>
      </c>
      <c r="L402" s="37">
        <v>100815.54</v>
      </c>
      <c r="M402" s="37">
        <v>42815.54</v>
      </c>
      <c r="N402" s="38">
        <v>39818.61</v>
      </c>
      <c r="O402" s="39">
        <f t="shared" si="7"/>
        <v>39022.2378</v>
      </c>
    </row>
    <row r="403" spans="1:15" s="4" customFormat="1" ht="24" customHeight="1">
      <c r="A403" s="45"/>
      <c r="B403" s="25">
        <v>399</v>
      </c>
      <c r="C403" s="26">
        <v>1</v>
      </c>
      <c r="D403" s="27" t="s">
        <v>1086</v>
      </c>
      <c r="E403" s="26" t="s">
        <v>1087</v>
      </c>
      <c r="F403" s="26" t="s">
        <v>21</v>
      </c>
      <c r="G403" s="28" t="s">
        <v>298</v>
      </c>
      <c r="H403" s="29">
        <v>43645</v>
      </c>
      <c r="I403" s="36" t="s">
        <v>1073</v>
      </c>
      <c r="J403" s="26"/>
      <c r="K403" s="26" t="s">
        <v>24</v>
      </c>
      <c r="L403" s="37">
        <v>7239.57</v>
      </c>
      <c r="M403" s="37">
        <v>7239.57</v>
      </c>
      <c r="N403" s="38">
        <v>6285.07</v>
      </c>
      <c r="O403" s="39">
        <f t="shared" si="7"/>
        <v>6159.3686</v>
      </c>
    </row>
    <row r="404" spans="1:15" s="4" customFormat="1" ht="24" customHeight="1">
      <c r="A404" s="45"/>
      <c r="B404" s="25">
        <v>400</v>
      </c>
      <c r="C404" s="26">
        <v>3</v>
      </c>
      <c r="D404" s="27" t="s">
        <v>1088</v>
      </c>
      <c r="E404" s="26" t="s">
        <v>1089</v>
      </c>
      <c r="F404" s="26" t="s">
        <v>40</v>
      </c>
      <c r="G404" s="28" t="s">
        <v>1090</v>
      </c>
      <c r="H404" s="29">
        <v>43665</v>
      </c>
      <c r="I404" s="36" t="s">
        <v>1073</v>
      </c>
      <c r="J404" s="26"/>
      <c r="K404" s="26" t="s">
        <v>24</v>
      </c>
      <c r="L404" s="37">
        <v>2847.27</v>
      </c>
      <c r="M404" s="37">
        <v>984.3</v>
      </c>
      <c r="N404" s="38">
        <v>919.3</v>
      </c>
      <c r="O404" s="39">
        <f t="shared" si="7"/>
        <v>900.914</v>
      </c>
    </row>
    <row r="405" spans="1:15" s="4" customFormat="1" ht="24" customHeight="1">
      <c r="A405" s="45"/>
      <c r="B405" s="25">
        <v>401</v>
      </c>
      <c r="C405" s="26">
        <v>3</v>
      </c>
      <c r="D405" s="27" t="s">
        <v>1091</v>
      </c>
      <c r="E405" s="26" t="s">
        <v>1092</v>
      </c>
      <c r="F405" s="26" t="s">
        <v>21</v>
      </c>
      <c r="G405" s="28" t="s">
        <v>298</v>
      </c>
      <c r="H405" s="29">
        <v>43670</v>
      </c>
      <c r="I405" s="36" t="s">
        <v>1073</v>
      </c>
      <c r="J405" s="26"/>
      <c r="K405" s="26" t="s">
        <v>24</v>
      </c>
      <c r="L405" s="37">
        <v>151252.83</v>
      </c>
      <c r="M405" s="37">
        <v>11477.29</v>
      </c>
      <c r="N405" s="38">
        <v>6288.93</v>
      </c>
      <c r="O405" s="39">
        <f t="shared" si="7"/>
        <v>6163.1514</v>
      </c>
    </row>
    <row r="406" spans="1:15" s="4" customFormat="1" ht="24" customHeight="1">
      <c r="A406" s="48"/>
      <c r="B406" s="25">
        <v>402</v>
      </c>
      <c r="C406" s="26">
        <v>3</v>
      </c>
      <c r="D406" s="27" t="s">
        <v>1093</v>
      </c>
      <c r="E406" s="26" t="s">
        <v>1094</v>
      </c>
      <c r="F406" s="26" t="s">
        <v>21</v>
      </c>
      <c r="G406" s="28" t="s">
        <v>1095</v>
      </c>
      <c r="H406" s="29">
        <v>43690</v>
      </c>
      <c r="I406" s="36" t="s">
        <v>1073</v>
      </c>
      <c r="J406" s="26"/>
      <c r="K406" s="26" t="s">
        <v>24</v>
      </c>
      <c r="L406" s="37">
        <v>129131.8</v>
      </c>
      <c r="M406" s="37">
        <v>82031.8</v>
      </c>
      <c r="N406" s="38">
        <v>77303.49</v>
      </c>
      <c r="O406" s="39">
        <f t="shared" si="7"/>
        <v>75757.42020000001</v>
      </c>
    </row>
    <row r="407" spans="1:15" s="4" customFormat="1" ht="24" customHeight="1">
      <c r="A407" s="45" t="s">
        <v>1096</v>
      </c>
      <c r="B407" s="25">
        <v>403</v>
      </c>
      <c r="C407" s="26">
        <v>1</v>
      </c>
      <c r="D407" s="27" t="s">
        <v>1097</v>
      </c>
      <c r="E407" s="26" t="s">
        <v>592</v>
      </c>
      <c r="F407" s="26" t="s">
        <v>21</v>
      </c>
      <c r="G407" s="28" t="s">
        <v>1098</v>
      </c>
      <c r="H407" s="29">
        <v>43628.10555555556</v>
      </c>
      <c r="I407" s="36" t="s">
        <v>1099</v>
      </c>
      <c r="J407" s="26"/>
      <c r="K407" s="26" t="s">
        <v>24</v>
      </c>
      <c r="L407" s="37">
        <v>293.84</v>
      </c>
      <c r="M407" s="37">
        <v>293.84</v>
      </c>
      <c r="N407" s="38">
        <v>293.84</v>
      </c>
      <c r="O407" s="39">
        <f t="shared" si="7"/>
        <v>287.9632</v>
      </c>
    </row>
    <row r="408" spans="1:15" s="4" customFormat="1" ht="24" customHeight="1">
      <c r="A408" s="45"/>
      <c r="B408" s="25">
        <v>404</v>
      </c>
      <c r="C408" s="26">
        <v>1</v>
      </c>
      <c r="D408" s="27" t="s">
        <v>1100</v>
      </c>
      <c r="E408" s="26" t="s">
        <v>154</v>
      </c>
      <c r="F408" s="26" t="s">
        <v>21</v>
      </c>
      <c r="G408" s="28" t="s">
        <v>1101</v>
      </c>
      <c r="H408" s="29">
        <v>43641.52638888889</v>
      </c>
      <c r="I408" s="36" t="s">
        <v>1099</v>
      </c>
      <c r="J408" s="26"/>
      <c r="K408" s="26" t="s">
        <v>24</v>
      </c>
      <c r="L408" s="37">
        <v>1703.1</v>
      </c>
      <c r="M408" s="37">
        <v>1703.1</v>
      </c>
      <c r="N408" s="38">
        <v>0</v>
      </c>
      <c r="O408" s="39">
        <f t="shared" si="7"/>
        <v>0</v>
      </c>
    </row>
    <row r="409" spans="1:15" s="4" customFormat="1" ht="24" customHeight="1">
      <c r="A409" s="45"/>
      <c r="B409" s="25">
        <v>405</v>
      </c>
      <c r="C409" s="26">
        <v>1</v>
      </c>
      <c r="D409" s="27" t="s">
        <v>1102</v>
      </c>
      <c r="E409" s="26" t="s">
        <v>229</v>
      </c>
      <c r="F409" s="26" t="s">
        <v>21</v>
      </c>
      <c r="G409" s="28" t="s">
        <v>1103</v>
      </c>
      <c r="H409" s="29">
        <v>43641.669444444444</v>
      </c>
      <c r="I409" s="36" t="s">
        <v>1099</v>
      </c>
      <c r="J409" s="26"/>
      <c r="K409" s="26" t="s">
        <v>24</v>
      </c>
      <c r="L409" s="37">
        <v>152.48</v>
      </c>
      <c r="M409" s="37">
        <v>152.48</v>
      </c>
      <c r="N409" s="38">
        <v>0</v>
      </c>
      <c r="O409" s="39">
        <f t="shared" si="7"/>
        <v>0</v>
      </c>
    </row>
    <row r="410" spans="1:15" s="4" customFormat="1" ht="24" customHeight="1">
      <c r="A410" s="45"/>
      <c r="B410" s="25">
        <v>406</v>
      </c>
      <c r="C410" s="26">
        <v>1</v>
      </c>
      <c r="D410" s="27" t="s">
        <v>1104</v>
      </c>
      <c r="E410" s="26" t="s">
        <v>502</v>
      </c>
      <c r="F410" s="26" t="s">
        <v>21</v>
      </c>
      <c r="G410" s="28" t="s">
        <v>1105</v>
      </c>
      <c r="H410" s="29">
        <v>43646.643055555556</v>
      </c>
      <c r="I410" s="36" t="s">
        <v>1099</v>
      </c>
      <c r="J410" s="26"/>
      <c r="K410" s="26" t="s">
        <v>24</v>
      </c>
      <c r="L410" s="37">
        <v>845</v>
      </c>
      <c r="M410" s="37">
        <v>845</v>
      </c>
      <c r="N410" s="38">
        <v>845</v>
      </c>
      <c r="O410" s="39">
        <f t="shared" si="7"/>
        <v>828.1</v>
      </c>
    </row>
    <row r="411" spans="1:15" s="4" customFormat="1" ht="24" customHeight="1">
      <c r="A411" s="45"/>
      <c r="B411" s="25">
        <v>407</v>
      </c>
      <c r="C411" s="26">
        <v>1</v>
      </c>
      <c r="D411" s="27" t="s">
        <v>1106</v>
      </c>
      <c r="E411" s="26" t="s">
        <v>799</v>
      </c>
      <c r="F411" s="26" t="s">
        <v>21</v>
      </c>
      <c r="G411" s="28" t="s">
        <v>1103</v>
      </c>
      <c r="H411" s="29">
        <v>43648.83819444444</v>
      </c>
      <c r="I411" s="36" t="s">
        <v>1099</v>
      </c>
      <c r="J411" s="26"/>
      <c r="K411" s="26" t="s">
        <v>24</v>
      </c>
      <c r="L411" s="37">
        <v>1846.19</v>
      </c>
      <c r="M411" s="37">
        <v>1846.19</v>
      </c>
      <c r="N411" s="38">
        <v>1813.19</v>
      </c>
      <c r="O411" s="39">
        <f t="shared" si="7"/>
        <v>1776.9262</v>
      </c>
    </row>
    <row r="412" spans="1:15" s="4" customFormat="1" ht="24" customHeight="1">
      <c r="A412" s="45"/>
      <c r="B412" s="25">
        <v>408</v>
      </c>
      <c r="C412" s="26">
        <v>1</v>
      </c>
      <c r="D412" s="27" t="s">
        <v>1107</v>
      </c>
      <c r="E412" s="26" t="s">
        <v>169</v>
      </c>
      <c r="F412" s="26" t="s">
        <v>21</v>
      </c>
      <c r="G412" s="28" t="s">
        <v>1108</v>
      </c>
      <c r="H412" s="29">
        <v>43655.74930555555</v>
      </c>
      <c r="I412" s="36" t="s">
        <v>1099</v>
      </c>
      <c r="J412" s="26"/>
      <c r="K412" s="26" t="s">
        <v>24</v>
      </c>
      <c r="L412" s="37">
        <v>375.73</v>
      </c>
      <c r="M412" s="37">
        <v>375.73</v>
      </c>
      <c r="N412" s="38">
        <v>164.06</v>
      </c>
      <c r="O412" s="39">
        <f t="shared" si="7"/>
        <v>160.7788</v>
      </c>
    </row>
    <row r="413" spans="1:15" s="4" customFormat="1" ht="24" customHeight="1">
      <c r="A413" s="45"/>
      <c r="B413" s="25">
        <v>409</v>
      </c>
      <c r="C413" s="26">
        <v>1</v>
      </c>
      <c r="D413" s="27" t="s">
        <v>1109</v>
      </c>
      <c r="E413" s="26" t="s">
        <v>251</v>
      </c>
      <c r="F413" s="26" t="s">
        <v>21</v>
      </c>
      <c r="G413" s="28" t="s">
        <v>1110</v>
      </c>
      <c r="H413" s="29">
        <v>43657.044444444444</v>
      </c>
      <c r="I413" s="36" t="s">
        <v>1099</v>
      </c>
      <c r="J413" s="26"/>
      <c r="K413" s="26" t="s">
        <v>24</v>
      </c>
      <c r="L413" s="37">
        <v>2206.11</v>
      </c>
      <c r="M413" s="37">
        <v>2206.11</v>
      </c>
      <c r="N413" s="38">
        <v>2206.11</v>
      </c>
      <c r="O413" s="39">
        <f t="shared" si="7"/>
        <v>2161.9878</v>
      </c>
    </row>
    <row r="414" spans="1:15" s="4" customFormat="1" ht="24" customHeight="1">
      <c r="A414" s="45"/>
      <c r="B414" s="25">
        <v>410</v>
      </c>
      <c r="C414" s="26">
        <v>1</v>
      </c>
      <c r="D414" s="27" t="s">
        <v>1111</v>
      </c>
      <c r="E414" s="26" t="s">
        <v>592</v>
      </c>
      <c r="F414" s="26" t="s">
        <v>21</v>
      </c>
      <c r="G414" s="28" t="s">
        <v>31</v>
      </c>
      <c r="H414" s="29">
        <v>43657.90138888889</v>
      </c>
      <c r="I414" s="36" t="s">
        <v>1099</v>
      </c>
      <c r="J414" s="26"/>
      <c r="K414" s="26" t="s">
        <v>24</v>
      </c>
      <c r="L414" s="37">
        <v>225.67</v>
      </c>
      <c r="M414" s="37">
        <v>225.67</v>
      </c>
      <c r="N414" s="38">
        <v>42.9</v>
      </c>
      <c r="O414" s="39">
        <f t="shared" si="7"/>
        <v>42.041999999999994</v>
      </c>
    </row>
    <row r="415" spans="1:15" s="4" customFormat="1" ht="24" customHeight="1">
      <c r="A415" s="45"/>
      <c r="B415" s="25">
        <v>411</v>
      </c>
      <c r="C415" s="26">
        <v>1</v>
      </c>
      <c r="D415" s="27" t="s">
        <v>1112</v>
      </c>
      <c r="E415" s="26" t="s">
        <v>622</v>
      </c>
      <c r="F415" s="26" t="s">
        <v>21</v>
      </c>
      <c r="G415" s="28" t="s">
        <v>892</v>
      </c>
      <c r="H415" s="29">
        <v>43671.0375</v>
      </c>
      <c r="I415" s="36" t="s">
        <v>1099</v>
      </c>
      <c r="J415" s="26"/>
      <c r="K415" s="26" t="s">
        <v>24</v>
      </c>
      <c r="L415" s="37">
        <v>715.73</v>
      </c>
      <c r="M415" s="37">
        <v>715.73</v>
      </c>
      <c r="N415" s="38">
        <v>715.73</v>
      </c>
      <c r="O415" s="39">
        <f t="shared" si="7"/>
        <v>701.4154</v>
      </c>
    </row>
    <row r="416" spans="1:15" s="4" customFormat="1" ht="24" customHeight="1">
      <c r="A416" s="45"/>
      <c r="B416" s="25">
        <v>412</v>
      </c>
      <c r="C416" s="26">
        <v>1</v>
      </c>
      <c r="D416" s="27" t="s">
        <v>1113</v>
      </c>
      <c r="E416" s="26" t="s">
        <v>396</v>
      </c>
      <c r="F416" s="26" t="s">
        <v>21</v>
      </c>
      <c r="G416" s="28" t="s">
        <v>1114</v>
      </c>
      <c r="H416" s="29">
        <v>43673.180555555555</v>
      </c>
      <c r="I416" s="36" t="s">
        <v>1099</v>
      </c>
      <c r="J416" s="26"/>
      <c r="K416" s="26" t="s">
        <v>24</v>
      </c>
      <c r="L416" s="37">
        <v>567.75</v>
      </c>
      <c r="M416" s="37">
        <v>567.75</v>
      </c>
      <c r="N416" s="38">
        <v>0</v>
      </c>
      <c r="O416" s="39">
        <f t="shared" si="7"/>
        <v>0</v>
      </c>
    </row>
    <row r="417" spans="1:15" s="4" customFormat="1" ht="24" customHeight="1">
      <c r="A417" s="45"/>
      <c r="B417" s="25">
        <v>413</v>
      </c>
      <c r="C417" s="26">
        <v>1</v>
      </c>
      <c r="D417" s="27" t="s">
        <v>1115</v>
      </c>
      <c r="E417" s="26" t="s">
        <v>621</v>
      </c>
      <c r="F417" s="26" t="s">
        <v>21</v>
      </c>
      <c r="G417" s="28" t="s">
        <v>1034</v>
      </c>
      <c r="H417" s="29">
        <v>43679.013194444444</v>
      </c>
      <c r="I417" s="36" t="s">
        <v>1099</v>
      </c>
      <c r="J417" s="26"/>
      <c r="K417" s="26" t="s">
        <v>24</v>
      </c>
      <c r="L417" s="37">
        <v>406.46</v>
      </c>
      <c r="M417" s="37">
        <v>406.46</v>
      </c>
      <c r="N417" s="38">
        <v>190.8</v>
      </c>
      <c r="O417" s="39">
        <f t="shared" si="7"/>
        <v>186.984</v>
      </c>
    </row>
    <row r="418" spans="1:15" s="4" customFormat="1" ht="24" customHeight="1">
      <c r="A418" s="45"/>
      <c r="B418" s="25">
        <v>414</v>
      </c>
      <c r="C418" s="26">
        <v>1</v>
      </c>
      <c r="D418" s="27" t="s">
        <v>1116</v>
      </c>
      <c r="E418" s="26" t="s">
        <v>207</v>
      </c>
      <c r="F418" s="26" t="s">
        <v>21</v>
      </c>
      <c r="G418" s="28" t="s">
        <v>1117</v>
      </c>
      <c r="H418" s="29">
        <v>43679.57777777778</v>
      </c>
      <c r="I418" s="36" t="s">
        <v>1099</v>
      </c>
      <c r="J418" s="26"/>
      <c r="K418" s="26" t="s">
        <v>24</v>
      </c>
      <c r="L418" s="37">
        <v>826.6</v>
      </c>
      <c r="M418" s="37">
        <v>826.6</v>
      </c>
      <c r="N418" s="38">
        <v>0</v>
      </c>
      <c r="O418" s="39">
        <f t="shared" si="7"/>
        <v>0</v>
      </c>
    </row>
    <row r="419" spans="1:15" s="4" customFormat="1" ht="24" customHeight="1">
      <c r="A419" s="45"/>
      <c r="B419" s="25">
        <v>415</v>
      </c>
      <c r="C419" s="26">
        <v>1</v>
      </c>
      <c r="D419" s="27" t="s">
        <v>1118</v>
      </c>
      <c r="E419" s="26" t="s">
        <v>179</v>
      </c>
      <c r="F419" s="26" t="s">
        <v>21</v>
      </c>
      <c r="G419" s="28" t="s">
        <v>1119</v>
      </c>
      <c r="H419" s="29">
        <v>43685.145833333336</v>
      </c>
      <c r="I419" s="36" t="s">
        <v>1099</v>
      </c>
      <c r="J419" s="26"/>
      <c r="K419" s="26" t="s">
        <v>24</v>
      </c>
      <c r="L419" s="37">
        <v>962.53</v>
      </c>
      <c r="M419" s="37">
        <v>962.53</v>
      </c>
      <c r="N419" s="38">
        <v>908.53</v>
      </c>
      <c r="O419" s="39">
        <f t="shared" si="7"/>
        <v>890.3593999999999</v>
      </c>
    </row>
    <row r="420" spans="1:15" s="4" customFormat="1" ht="24" customHeight="1">
      <c r="A420" s="45"/>
      <c r="B420" s="25">
        <v>416</v>
      </c>
      <c r="C420" s="26">
        <v>1</v>
      </c>
      <c r="D420" s="27" t="s">
        <v>1120</v>
      </c>
      <c r="E420" s="26" t="s">
        <v>846</v>
      </c>
      <c r="F420" s="26" t="s">
        <v>21</v>
      </c>
      <c r="G420" s="28" t="s">
        <v>1121</v>
      </c>
      <c r="H420" s="29">
        <v>43699.73333333333</v>
      </c>
      <c r="I420" s="36" t="s">
        <v>1099</v>
      </c>
      <c r="J420" s="26"/>
      <c r="K420" s="26" t="s">
        <v>24</v>
      </c>
      <c r="L420" s="37">
        <v>3257.03</v>
      </c>
      <c r="M420" s="37">
        <v>3257.03</v>
      </c>
      <c r="N420" s="38">
        <v>2610.48</v>
      </c>
      <c r="O420" s="39">
        <f t="shared" si="7"/>
        <v>2558.2704</v>
      </c>
    </row>
    <row r="421" spans="1:15" s="4" customFormat="1" ht="24" customHeight="1">
      <c r="A421" s="45"/>
      <c r="B421" s="25">
        <v>417</v>
      </c>
      <c r="C421" s="26">
        <v>1</v>
      </c>
      <c r="D421" s="27" t="s">
        <v>1122</v>
      </c>
      <c r="E421" s="26" t="s">
        <v>191</v>
      </c>
      <c r="F421" s="26" t="s">
        <v>21</v>
      </c>
      <c r="G421" s="28" t="s">
        <v>1123</v>
      </c>
      <c r="H421" s="29">
        <v>43701.084027777775</v>
      </c>
      <c r="I421" s="36" t="s">
        <v>1099</v>
      </c>
      <c r="J421" s="26"/>
      <c r="K421" s="26" t="s">
        <v>24</v>
      </c>
      <c r="L421" s="37">
        <v>701.34</v>
      </c>
      <c r="M421" s="37">
        <v>701.34</v>
      </c>
      <c r="N421" s="38">
        <v>701.34</v>
      </c>
      <c r="O421" s="39">
        <f t="shared" si="7"/>
        <v>687.3132</v>
      </c>
    </row>
    <row r="422" spans="1:15" s="4" customFormat="1" ht="24" customHeight="1">
      <c r="A422" s="45"/>
      <c r="B422" s="25">
        <v>418</v>
      </c>
      <c r="C422" s="26">
        <v>1</v>
      </c>
      <c r="D422" s="27" t="s">
        <v>1124</v>
      </c>
      <c r="E422" s="26" t="s">
        <v>1125</v>
      </c>
      <c r="F422" s="26" t="s">
        <v>21</v>
      </c>
      <c r="G422" s="28" t="s">
        <v>1126</v>
      </c>
      <c r="H422" s="29">
        <v>43703.00277777778</v>
      </c>
      <c r="I422" s="36" t="s">
        <v>1099</v>
      </c>
      <c r="J422" s="26"/>
      <c r="K422" s="26" t="s">
        <v>24</v>
      </c>
      <c r="L422" s="37">
        <v>495.52</v>
      </c>
      <c r="M422" s="37">
        <v>495.52</v>
      </c>
      <c r="N422" s="38">
        <v>112.18</v>
      </c>
      <c r="O422" s="39">
        <f t="shared" si="7"/>
        <v>109.9364</v>
      </c>
    </row>
    <row r="423" spans="1:15" s="4" customFormat="1" ht="24" customHeight="1">
      <c r="A423" s="45"/>
      <c r="B423" s="25">
        <v>419</v>
      </c>
      <c r="C423" s="26">
        <v>1</v>
      </c>
      <c r="D423" s="27" t="s">
        <v>1127</v>
      </c>
      <c r="E423" s="26" t="s">
        <v>1128</v>
      </c>
      <c r="F423" s="26" t="s">
        <v>21</v>
      </c>
      <c r="G423" s="28" t="s">
        <v>1129</v>
      </c>
      <c r="H423" s="29">
        <v>43707.95625</v>
      </c>
      <c r="I423" s="36" t="s">
        <v>1099</v>
      </c>
      <c r="J423" s="26"/>
      <c r="K423" s="26" t="s">
        <v>24</v>
      </c>
      <c r="L423" s="37">
        <v>1410.26</v>
      </c>
      <c r="M423" s="37">
        <v>1410.26</v>
      </c>
      <c r="N423" s="38">
        <v>1214.69</v>
      </c>
      <c r="O423" s="39">
        <f t="shared" si="7"/>
        <v>1190.3962000000001</v>
      </c>
    </row>
    <row r="424" spans="1:15" s="4" customFormat="1" ht="24" customHeight="1">
      <c r="A424" s="45"/>
      <c r="B424" s="25">
        <v>420</v>
      </c>
      <c r="C424" s="26">
        <v>1</v>
      </c>
      <c r="D424" s="27" t="s">
        <v>1130</v>
      </c>
      <c r="E424" s="26" t="s">
        <v>1131</v>
      </c>
      <c r="F424" s="26" t="s">
        <v>21</v>
      </c>
      <c r="G424" s="28" t="s">
        <v>1132</v>
      </c>
      <c r="H424" s="29">
        <v>43720.68125</v>
      </c>
      <c r="I424" s="36" t="s">
        <v>1099</v>
      </c>
      <c r="J424" s="26"/>
      <c r="K424" s="26" t="s">
        <v>24</v>
      </c>
      <c r="L424" s="37">
        <v>775.55</v>
      </c>
      <c r="M424" s="37">
        <v>775.55</v>
      </c>
      <c r="N424" s="38">
        <v>683.77</v>
      </c>
      <c r="O424" s="39">
        <f t="shared" si="7"/>
        <v>670.0946</v>
      </c>
    </row>
    <row r="425" spans="1:15" s="4" customFormat="1" ht="24" customHeight="1">
      <c r="A425" s="45"/>
      <c r="B425" s="25">
        <v>421</v>
      </c>
      <c r="C425" s="26">
        <v>1</v>
      </c>
      <c r="D425" s="27" t="s">
        <v>1133</v>
      </c>
      <c r="E425" s="26" t="s">
        <v>1134</v>
      </c>
      <c r="F425" s="26" t="s">
        <v>21</v>
      </c>
      <c r="G425" s="28" t="s">
        <v>1135</v>
      </c>
      <c r="H425" s="29">
        <v>43728.71041666667</v>
      </c>
      <c r="I425" s="36" t="s">
        <v>1099</v>
      </c>
      <c r="J425" s="26" t="s">
        <v>24</v>
      </c>
      <c r="K425" s="26"/>
      <c r="L425" s="37">
        <v>4003.7</v>
      </c>
      <c r="M425" s="37">
        <v>4003.7</v>
      </c>
      <c r="N425" s="38">
        <v>0</v>
      </c>
      <c r="O425" s="39">
        <f t="shared" si="7"/>
        <v>0</v>
      </c>
    </row>
    <row r="426" spans="1:15" s="4" customFormat="1" ht="24" customHeight="1">
      <c r="A426" s="45"/>
      <c r="B426" s="25">
        <v>422</v>
      </c>
      <c r="C426" s="26">
        <v>1</v>
      </c>
      <c r="D426" s="27" t="s">
        <v>1136</v>
      </c>
      <c r="E426" s="26" t="s">
        <v>1137</v>
      </c>
      <c r="F426" s="26" t="s">
        <v>21</v>
      </c>
      <c r="G426" s="28" t="s">
        <v>1138</v>
      </c>
      <c r="H426" s="29">
        <v>43744.84722222222</v>
      </c>
      <c r="I426" s="36" t="s">
        <v>1099</v>
      </c>
      <c r="J426" s="26"/>
      <c r="K426" s="26" t="s">
        <v>24</v>
      </c>
      <c r="L426" s="37">
        <v>1082.41</v>
      </c>
      <c r="M426" s="37">
        <v>1082.41</v>
      </c>
      <c r="N426" s="38">
        <v>922.54</v>
      </c>
      <c r="O426" s="39">
        <f t="shared" si="7"/>
        <v>904.0891999999999</v>
      </c>
    </row>
    <row r="427" spans="1:15" s="4" customFormat="1" ht="24" customHeight="1">
      <c r="A427" s="45"/>
      <c r="B427" s="25">
        <v>423</v>
      </c>
      <c r="C427" s="26">
        <v>1</v>
      </c>
      <c r="D427" s="27" t="s">
        <v>1139</v>
      </c>
      <c r="E427" s="26" t="s">
        <v>621</v>
      </c>
      <c r="F427" s="26" t="s">
        <v>21</v>
      </c>
      <c r="G427" s="28" t="s">
        <v>1140</v>
      </c>
      <c r="H427" s="29">
        <v>43746.11041666667</v>
      </c>
      <c r="I427" s="36" t="s">
        <v>1099</v>
      </c>
      <c r="J427" s="26"/>
      <c r="K427" s="26" t="s">
        <v>24</v>
      </c>
      <c r="L427" s="37">
        <v>1114.98</v>
      </c>
      <c r="M427" s="37">
        <v>1114.98</v>
      </c>
      <c r="N427" s="38">
        <v>0</v>
      </c>
      <c r="O427" s="39">
        <f t="shared" si="7"/>
        <v>0</v>
      </c>
    </row>
    <row r="428" spans="1:15" s="4" customFormat="1" ht="51.75" customHeight="1">
      <c r="A428" s="45"/>
      <c r="B428" s="25">
        <v>424</v>
      </c>
      <c r="C428" s="26">
        <v>3</v>
      </c>
      <c r="D428" s="27" t="s">
        <v>1141</v>
      </c>
      <c r="E428" s="26" t="s">
        <v>1142</v>
      </c>
      <c r="F428" s="26" t="s">
        <v>40</v>
      </c>
      <c r="G428" s="28" t="s">
        <v>1143</v>
      </c>
      <c r="H428" s="29" t="s">
        <v>1144</v>
      </c>
      <c r="I428" s="36" t="s">
        <v>1099</v>
      </c>
      <c r="J428" s="26"/>
      <c r="K428" s="26" t="s">
        <v>24</v>
      </c>
      <c r="L428" s="37">
        <v>12423.06</v>
      </c>
      <c r="M428" s="37">
        <v>11423.06</v>
      </c>
      <c r="N428" s="38">
        <v>9982.94</v>
      </c>
      <c r="O428" s="39">
        <f t="shared" si="7"/>
        <v>9783.2812</v>
      </c>
    </row>
    <row r="429" spans="1:15" s="4" customFormat="1" ht="42.75" customHeight="1">
      <c r="A429" s="45"/>
      <c r="B429" s="25">
        <v>425</v>
      </c>
      <c r="C429" s="26">
        <v>3</v>
      </c>
      <c r="D429" s="27" t="s">
        <v>1145</v>
      </c>
      <c r="E429" s="26">
        <v>32</v>
      </c>
      <c r="F429" s="26" t="s">
        <v>40</v>
      </c>
      <c r="G429" s="28" t="s">
        <v>1146</v>
      </c>
      <c r="H429" s="29" t="s">
        <v>1147</v>
      </c>
      <c r="I429" s="36" t="s">
        <v>1099</v>
      </c>
      <c r="J429" s="26"/>
      <c r="K429" s="26" t="s">
        <v>24</v>
      </c>
      <c r="L429" s="37">
        <v>35219.54</v>
      </c>
      <c r="M429" s="37">
        <v>27219.54</v>
      </c>
      <c r="N429" s="38">
        <v>0</v>
      </c>
      <c r="O429" s="39">
        <f t="shared" si="7"/>
        <v>0</v>
      </c>
    </row>
    <row r="430" spans="1:15" s="4" customFormat="1" ht="30.75" customHeight="1">
      <c r="A430" s="45"/>
      <c r="B430" s="25">
        <v>426</v>
      </c>
      <c r="C430" s="26">
        <v>3</v>
      </c>
      <c r="D430" s="27" t="s">
        <v>1148</v>
      </c>
      <c r="E430" s="26" t="s">
        <v>1149</v>
      </c>
      <c r="F430" s="26" t="s">
        <v>21</v>
      </c>
      <c r="G430" s="28" t="s">
        <v>1150</v>
      </c>
      <c r="H430" s="29" t="s">
        <v>1151</v>
      </c>
      <c r="I430" s="36" t="s">
        <v>1099</v>
      </c>
      <c r="J430" s="26"/>
      <c r="K430" s="26" t="s">
        <v>24</v>
      </c>
      <c r="L430" s="37">
        <v>15111.5</v>
      </c>
      <c r="M430" s="37">
        <v>13111.5</v>
      </c>
      <c r="N430" s="38">
        <v>0</v>
      </c>
      <c r="O430" s="39">
        <f t="shared" si="7"/>
        <v>0</v>
      </c>
    </row>
    <row r="431" spans="1:15" s="6" customFormat="1" ht="31.5" customHeight="1">
      <c r="A431" s="45"/>
      <c r="B431" s="25">
        <v>427</v>
      </c>
      <c r="C431" s="26">
        <v>3</v>
      </c>
      <c r="D431" s="27" t="s">
        <v>1152</v>
      </c>
      <c r="E431" s="26" t="s">
        <v>1153</v>
      </c>
      <c r="F431" s="26" t="s">
        <v>21</v>
      </c>
      <c r="G431" s="28" t="s">
        <v>1154</v>
      </c>
      <c r="H431" s="29" t="s">
        <v>1155</v>
      </c>
      <c r="I431" s="36" t="s">
        <v>1099</v>
      </c>
      <c r="J431" s="26"/>
      <c r="K431" s="26" t="s">
        <v>24</v>
      </c>
      <c r="L431" s="37">
        <v>34785.6</v>
      </c>
      <c r="M431" s="37">
        <v>29785.6</v>
      </c>
      <c r="N431" s="38">
        <v>28359.47</v>
      </c>
      <c r="O431" s="39">
        <f t="shared" si="7"/>
        <v>27792.280600000002</v>
      </c>
    </row>
    <row r="432" spans="1:15" s="3" customFormat="1" ht="44.25" customHeight="1">
      <c r="A432" s="45"/>
      <c r="B432" s="25">
        <v>428</v>
      </c>
      <c r="C432" s="26">
        <v>3</v>
      </c>
      <c r="D432" s="27" t="s">
        <v>1156</v>
      </c>
      <c r="E432" s="26" t="s">
        <v>1157</v>
      </c>
      <c r="F432" s="26" t="s">
        <v>40</v>
      </c>
      <c r="G432" s="28" t="s">
        <v>1158</v>
      </c>
      <c r="H432" s="29" t="s">
        <v>1159</v>
      </c>
      <c r="I432" s="36" t="s">
        <v>1099</v>
      </c>
      <c r="J432" s="26"/>
      <c r="K432" s="26" t="s">
        <v>24</v>
      </c>
      <c r="L432" s="37">
        <v>48227.35</v>
      </c>
      <c r="M432" s="37">
        <v>46227.35</v>
      </c>
      <c r="N432" s="38">
        <v>44995.87</v>
      </c>
      <c r="O432" s="39">
        <f t="shared" si="7"/>
        <v>44095.952600000004</v>
      </c>
    </row>
    <row r="433" spans="1:15" s="3" customFormat="1" ht="39.75" customHeight="1">
      <c r="A433" s="45"/>
      <c r="B433" s="25">
        <v>429</v>
      </c>
      <c r="C433" s="26">
        <v>3</v>
      </c>
      <c r="D433" s="27" t="s">
        <v>1160</v>
      </c>
      <c r="E433" s="26" t="s">
        <v>375</v>
      </c>
      <c r="F433" s="26" t="s">
        <v>40</v>
      </c>
      <c r="G433" s="28" t="s">
        <v>1161</v>
      </c>
      <c r="H433" s="29" t="s">
        <v>1162</v>
      </c>
      <c r="I433" s="36" t="s">
        <v>1099</v>
      </c>
      <c r="J433" s="26"/>
      <c r="K433" s="26" t="s">
        <v>24</v>
      </c>
      <c r="L433" s="37">
        <v>31597.85</v>
      </c>
      <c r="M433" s="37">
        <v>18597.85</v>
      </c>
      <c r="N433" s="38">
        <v>16189.68</v>
      </c>
      <c r="O433" s="39">
        <f t="shared" si="7"/>
        <v>15865.8864</v>
      </c>
    </row>
    <row r="434" spans="1:15" s="3" customFormat="1" ht="24" customHeight="1">
      <c r="A434" s="45"/>
      <c r="B434" s="25">
        <v>430</v>
      </c>
      <c r="C434" s="26">
        <v>1</v>
      </c>
      <c r="D434" s="27" t="s">
        <v>1136</v>
      </c>
      <c r="E434" s="26" t="s">
        <v>746</v>
      </c>
      <c r="F434" s="26" t="s">
        <v>21</v>
      </c>
      <c r="G434" s="28" t="s">
        <v>493</v>
      </c>
      <c r="H434" s="29" t="s">
        <v>1163</v>
      </c>
      <c r="I434" s="36" t="s">
        <v>1099</v>
      </c>
      <c r="J434" s="26"/>
      <c r="K434" s="26" t="s">
        <v>24</v>
      </c>
      <c r="L434" s="37">
        <v>7323.11</v>
      </c>
      <c r="M434" s="37">
        <v>3565.57</v>
      </c>
      <c r="N434" s="38">
        <v>3562.84</v>
      </c>
      <c r="O434" s="39">
        <f t="shared" si="7"/>
        <v>3491.5832</v>
      </c>
    </row>
    <row r="435" spans="1:15" s="3" customFormat="1" ht="24" customHeight="1">
      <c r="A435" s="45"/>
      <c r="B435" s="25">
        <v>431</v>
      </c>
      <c r="C435" s="26">
        <v>1</v>
      </c>
      <c r="D435" s="27" t="s">
        <v>1164</v>
      </c>
      <c r="E435" s="26" t="s">
        <v>502</v>
      </c>
      <c r="F435" s="26" t="s">
        <v>40</v>
      </c>
      <c r="G435" s="28" t="s">
        <v>1165</v>
      </c>
      <c r="H435" s="29" t="s">
        <v>1166</v>
      </c>
      <c r="I435" s="36" t="s">
        <v>1099</v>
      </c>
      <c r="J435" s="26"/>
      <c r="K435" s="26" t="s">
        <v>24</v>
      </c>
      <c r="L435" s="37">
        <v>214996.9</v>
      </c>
      <c r="M435" s="37">
        <f>64026.13-40000</f>
        <v>24026.129999999997</v>
      </c>
      <c r="N435" s="38">
        <v>0</v>
      </c>
      <c r="O435" s="39">
        <f t="shared" si="7"/>
        <v>0</v>
      </c>
    </row>
    <row r="436" spans="1:15" s="3" customFormat="1" ht="24" customHeight="1">
      <c r="A436" s="45"/>
      <c r="B436" s="25">
        <v>432</v>
      </c>
      <c r="C436" s="26">
        <v>1</v>
      </c>
      <c r="D436" s="27" t="s">
        <v>1106</v>
      </c>
      <c r="E436" s="26">
        <v>68</v>
      </c>
      <c r="F436" s="26" t="s">
        <v>21</v>
      </c>
      <c r="G436" s="28" t="s">
        <v>1167</v>
      </c>
      <c r="H436" s="29" t="s">
        <v>1168</v>
      </c>
      <c r="I436" s="36" t="s">
        <v>1099</v>
      </c>
      <c r="J436" s="26"/>
      <c r="K436" s="26" t="s">
        <v>24</v>
      </c>
      <c r="L436" s="37">
        <v>1016.22</v>
      </c>
      <c r="M436" s="37">
        <v>1016.22</v>
      </c>
      <c r="N436" s="38">
        <v>1001.22</v>
      </c>
      <c r="O436" s="39">
        <f t="shared" si="7"/>
        <v>981.1956</v>
      </c>
    </row>
    <row r="437" spans="1:15" s="4" customFormat="1" ht="24" customHeight="1">
      <c r="A437" s="45"/>
      <c r="B437" s="25">
        <v>433</v>
      </c>
      <c r="C437" s="26">
        <v>1</v>
      </c>
      <c r="D437" s="27" t="s">
        <v>1169</v>
      </c>
      <c r="E437" s="26">
        <v>30</v>
      </c>
      <c r="F437" s="26" t="s">
        <v>40</v>
      </c>
      <c r="G437" s="28" t="s">
        <v>1170</v>
      </c>
      <c r="H437" s="29" t="s">
        <v>1171</v>
      </c>
      <c r="I437" s="36" t="s">
        <v>1099</v>
      </c>
      <c r="J437" s="26"/>
      <c r="K437" s="26" t="s">
        <v>24</v>
      </c>
      <c r="L437" s="37">
        <v>3097.49</v>
      </c>
      <c r="M437" s="37">
        <f>3097.49-2000</f>
        <v>1097.4899999999998</v>
      </c>
      <c r="N437" s="38">
        <v>0</v>
      </c>
      <c r="O437" s="39">
        <f t="shared" si="7"/>
        <v>0</v>
      </c>
    </row>
    <row r="438" spans="1:15" s="4" customFormat="1" ht="24" customHeight="1">
      <c r="A438" s="45"/>
      <c r="B438" s="25">
        <v>434</v>
      </c>
      <c r="C438" s="26">
        <v>1</v>
      </c>
      <c r="D438" s="27" t="s">
        <v>1172</v>
      </c>
      <c r="E438" s="26">
        <v>37</v>
      </c>
      <c r="F438" s="26" t="s">
        <v>21</v>
      </c>
      <c r="G438" s="28" t="s">
        <v>1173</v>
      </c>
      <c r="H438" s="29" t="s">
        <v>1174</v>
      </c>
      <c r="I438" s="36" t="s">
        <v>1099</v>
      </c>
      <c r="J438" s="26"/>
      <c r="K438" s="26" t="s">
        <v>24</v>
      </c>
      <c r="L438" s="37">
        <v>2749.6</v>
      </c>
      <c r="M438" s="37">
        <v>2749.6</v>
      </c>
      <c r="N438" s="38">
        <v>0</v>
      </c>
      <c r="O438" s="39">
        <f t="shared" si="7"/>
        <v>0</v>
      </c>
    </row>
    <row r="439" spans="1:15" s="4" customFormat="1" ht="24" customHeight="1">
      <c r="A439" s="45"/>
      <c r="B439" s="25">
        <v>435</v>
      </c>
      <c r="C439" s="26">
        <v>1</v>
      </c>
      <c r="D439" s="27" t="s">
        <v>1175</v>
      </c>
      <c r="E439" s="26" t="s">
        <v>251</v>
      </c>
      <c r="F439" s="26" t="s">
        <v>21</v>
      </c>
      <c r="G439" s="28" t="s">
        <v>1176</v>
      </c>
      <c r="H439" s="29" t="s">
        <v>1177</v>
      </c>
      <c r="I439" s="36" t="s">
        <v>1099</v>
      </c>
      <c r="J439" s="26"/>
      <c r="K439" s="26" t="s">
        <v>24</v>
      </c>
      <c r="L439" s="37">
        <v>4745.24</v>
      </c>
      <c r="M439" s="37">
        <v>4745.24</v>
      </c>
      <c r="N439" s="38">
        <v>0</v>
      </c>
      <c r="O439" s="39">
        <f t="shared" si="7"/>
        <v>0</v>
      </c>
    </row>
    <row r="440" spans="1:15" s="4" customFormat="1" ht="24" customHeight="1">
      <c r="A440" s="45"/>
      <c r="B440" s="25">
        <v>436</v>
      </c>
      <c r="C440" s="26">
        <v>1</v>
      </c>
      <c r="D440" s="27" t="s">
        <v>1178</v>
      </c>
      <c r="E440" s="26">
        <v>39</v>
      </c>
      <c r="F440" s="26" t="s">
        <v>21</v>
      </c>
      <c r="G440" s="28" t="s">
        <v>1179</v>
      </c>
      <c r="H440" s="29" t="s">
        <v>1180</v>
      </c>
      <c r="I440" s="36" t="s">
        <v>1099</v>
      </c>
      <c r="J440" s="26"/>
      <c r="K440" s="26" t="s">
        <v>24</v>
      </c>
      <c r="L440" s="37">
        <v>294561.2</v>
      </c>
      <c r="M440" s="37">
        <f>74234.02-26000</f>
        <v>48234.020000000004</v>
      </c>
      <c r="N440" s="38">
        <v>0</v>
      </c>
      <c r="O440" s="39">
        <f t="shared" si="7"/>
        <v>0</v>
      </c>
    </row>
    <row r="441" spans="1:15" s="4" customFormat="1" ht="24" customHeight="1">
      <c r="A441" s="45"/>
      <c r="B441" s="25">
        <v>437</v>
      </c>
      <c r="C441" s="26">
        <v>1</v>
      </c>
      <c r="D441" s="27" t="s">
        <v>1181</v>
      </c>
      <c r="E441" s="26" t="s">
        <v>200</v>
      </c>
      <c r="F441" s="26" t="s">
        <v>21</v>
      </c>
      <c r="G441" s="28" t="s">
        <v>1182</v>
      </c>
      <c r="H441" s="29" t="s">
        <v>1183</v>
      </c>
      <c r="I441" s="36" t="s">
        <v>1099</v>
      </c>
      <c r="J441" s="26"/>
      <c r="K441" s="26" t="s">
        <v>24</v>
      </c>
      <c r="L441" s="37">
        <v>24334.7</v>
      </c>
      <c r="M441" s="37">
        <f>15136.28-12000</f>
        <v>3136.2800000000007</v>
      </c>
      <c r="N441" s="38">
        <v>0</v>
      </c>
      <c r="O441" s="39">
        <f t="shared" si="7"/>
        <v>0</v>
      </c>
    </row>
    <row r="442" spans="1:15" s="4" customFormat="1" ht="24" customHeight="1">
      <c r="A442" s="45"/>
      <c r="B442" s="25">
        <v>438</v>
      </c>
      <c r="C442" s="26">
        <v>1</v>
      </c>
      <c r="D442" s="27" t="s">
        <v>1184</v>
      </c>
      <c r="E442" s="26" t="s">
        <v>601</v>
      </c>
      <c r="F442" s="26" t="s">
        <v>21</v>
      </c>
      <c r="G442" s="28" t="s">
        <v>1185</v>
      </c>
      <c r="H442" s="29" t="s">
        <v>1186</v>
      </c>
      <c r="I442" s="36" t="s">
        <v>1099</v>
      </c>
      <c r="J442" s="26"/>
      <c r="K442" s="26" t="s">
        <v>24</v>
      </c>
      <c r="L442" s="37">
        <v>1709.4</v>
      </c>
      <c r="M442" s="37">
        <f>1709.4-1000</f>
        <v>709.4000000000001</v>
      </c>
      <c r="N442" s="38">
        <v>708.14</v>
      </c>
      <c r="O442" s="39">
        <f t="shared" si="7"/>
        <v>693.9771999999999</v>
      </c>
    </row>
    <row r="443" spans="1:15" s="4" customFormat="1" ht="24" customHeight="1">
      <c r="A443" s="45"/>
      <c r="B443" s="25">
        <v>439</v>
      </c>
      <c r="C443" s="26">
        <v>1</v>
      </c>
      <c r="D443" s="27" t="s">
        <v>1187</v>
      </c>
      <c r="E443" s="26" t="s">
        <v>724</v>
      </c>
      <c r="F443" s="26" t="s">
        <v>40</v>
      </c>
      <c r="G443" s="28" t="s">
        <v>1188</v>
      </c>
      <c r="H443" s="29" t="s">
        <v>1189</v>
      </c>
      <c r="I443" s="36" t="s">
        <v>1099</v>
      </c>
      <c r="J443" s="26"/>
      <c r="K443" s="26" t="s">
        <v>24</v>
      </c>
      <c r="L443" s="37">
        <v>7136.7</v>
      </c>
      <c r="M443" s="37">
        <f>7197.09-1000</f>
        <v>6197.09</v>
      </c>
      <c r="N443" s="38">
        <v>0</v>
      </c>
      <c r="O443" s="39">
        <f t="shared" si="7"/>
        <v>0</v>
      </c>
    </row>
    <row r="444" spans="1:15" s="4" customFormat="1" ht="24" customHeight="1">
      <c r="A444" s="45"/>
      <c r="B444" s="25">
        <v>440</v>
      </c>
      <c r="C444" s="26">
        <v>1</v>
      </c>
      <c r="D444" s="27" t="s">
        <v>1109</v>
      </c>
      <c r="E444" s="26" t="s">
        <v>251</v>
      </c>
      <c r="F444" s="26" t="s">
        <v>21</v>
      </c>
      <c r="G444" s="28" t="s">
        <v>1190</v>
      </c>
      <c r="H444" s="29" t="s">
        <v>1191</v>
      </c>
      <c r="I444" s="36" t="s">
        <v>1099</v>
      </c>
      <c r="J444" s="26"/>
      <c r="K444" s="26" t="s">
        <v>24</v>
      </c>
      <c r="L444" s="37">
        <v>3065.12</v>
      </c>
      <c r="M444" s="37">
        <v>3065.12</v>
      </c>
      <c r="N444" s="38">
        <v>3045.12</v>
      </c>
      <c r="O444" s="39">
        <f t="shared" si="7"/>
        <v>2984.2176</v>
      </c>
    </row>
    <row r="445" spans="1:15" s="4" customFormat="1" ht="118.5" customHeight="1">
      <c r="A445" s="45"/>
      <c r="B445" s="25">
        <v>441</v>
      </c>
      <c r="C445" s="26">
        <v>1</v>
      </c>
      <c r="D445" s="27" t="s">
        <v>1192</v>
      </c>
      <c r="E445" s="26"/>
      <c r="F445" s="26" t="s">
        <v>21</v>
      </c>
      <c r="G445" s="28" t="s">
        <v>1193</v>
      </c>
      <c r="H445" s="29" t="s">
        <v>1194</v>
      </c>
      <c r="I445" s="36" t="s">
        <v>1099</v>
      </c>
      <c r="J445" s="26"/>
      <c r="K445" s="26" t="s">
        <v>24</v>
      </c>
      <c r="L445" s="37">
        <v>110673.93</v>
      </c>
      <c r="M445" s="37">
        <f>74395.37-10000</f>
        <v>64395.369999999995</v>
      </c>
      <c r="N445" s="38">
        <v>0</v>
      </c>
      <c r="O445" s="39">
        <f t="shared" si="7"/>
        <v>0</v>
      </c>
    </row>
    <row r="446" spans="1:15" s="4" customFormat="1" ht="24" customHeight="1">
      <c r="A446" s="45"/>
      <c r="B446" s="25">
        <v>442</v>
      </c>
      <c r="C446" s="26">
        <v>1</v>
      </c>
      <c r="D446" s="27" t="s">
        <v>1195</v>
      </c>
      <c r="E446" s="26">
        <v>48</v>
      </c>
      <c r="F446" s="26" t="s">
        <v>21</v>
      </c>
      <c r="G446" s="28" t="s">
        <v>1196</v>
      </c>
      <c r="H446" s="29">
        <v>43530</v>
      </c>
      <c r="I446" s="36" t="s">
        <v>1197</v>
      </c>
      <c r="J446" s="26"/>
      <c r="K446" s="26" t="s">
        <v>24</v>
      </c>
      <c r="L446" s="37">
        <v>21514.59</v>
      </c>
      <c r="M446" s="37">
        <v>7215.48</v>
      </c>
      <c r="N446" s="38">
        <v>0</v>
      </c>
      <c r="O446" s="39">
        <f t="shared" si="7"/>
        <v>0</v>
      </c>
    </row>
    <row r="447" spans="1:15" s="4" customFormat="1" ht="24" customHeight="1">
      <c r="A447" s="45"/>
      <c r="B447" s="25">
        <v>443</v>
      </c>
      <c r="C447" s="26">
        <v>1</v>
      </c>
      <c r="D447" s="27" t="s">
        <v>1198</v>
      </c>
      <c r="E447" s="26">
        <v>17</v>
      </c>
      <c r="F447" s="26" t="s">
        <v>21</v>
      </c>
      <c r="G447" s="28" t="s">
        <v>1199</v>
      </c>
      <c r="H447" s="29">
        <v>43600</v>
      </c>
      <c r="I447" s="36" t="s">
        <v>1197</v>
      </c>
      <c r="J447" s="26"/>
      <c r="K447" s="26" t="s">
        <v>24</v>
      </c>
      <c r="L447" s="37">
        <v>80744.07</v>
      </c>
      <c r="M447" s="37">
        <v>28410.78</v>
      </c>
      <c r="N447" s="38">
        <v>0</v>
      </c>
      <c r="O447" s="39">
        <f t="shared" si="7"/>
        <v>0</v>
      </c>
    </row>
    <row r="448" spans="1:15" s="4" customFormat="1" ht="24" customHeight="1">
      <c r="A448" s="45"/>
      <c r="B448" s="25">
        <v>444</v>
      </c>
      <c r="C448" s="26">
        <v>1</v>
      </c>
      <c r="D448" s="27" t="s">
        <v>1200</v>
      </c>
      <c r="E448" s="26">
        <v>38</v>
      </c>
      <c r="F448" s="26" t="s">
        <v>21</v>
      </c>
      <c r="G448" s="28" t="s">
        <v>1201</v>
      </c>
      <c r="H448" s="29">
        <v>43564</v>
      </c>
      <c r="I448" s="36" t="s">
        <v>1197</v>
      </c>
      <c r="J448" s="26"/>
      <c r="K448" s="26" t="s">
        <v>24</v>
      </c>
      <c r="L448" s="37">
        <v>2179.91</v>
      </c>
      <c r="M448" s="37">
        <v>2179.91</v>
      </c>
      <c r="N448" s="38">
        <v>0</v>
      </c>
      <c r="O448" s="39">
        <f t="shared" si="7"/>
        <v>0</v>
      </c>
    </row>
    <row r="449" spans="1:15" s="4" customFormat="1" ht="24" customHeight="1">
      <c r="A449" s="45"/>
      <c r="B449" s="25">
        <v>445</v>
      </c>
      <c r="C449" s="26">
        <v>1</v>
      </c>
      <c r="D449" s="27" t="s">
        <v>1178</v>
      </c>
      <c r="E449" s="26">
        <v>39</v>
      </c>
      <c r="F449" s="26" t="s">
        <v>21</v>
      </c>
      <c r="G449" s="28" t="s">
        <v>1202</v>
      </c>
      <c r="H449" s="29">
        <v>43583</v>
      </c>
      <c r="I449" s="36" t="s">
        <v>1197</v>
      </c>
      <c r="J449" s="26"/>
      <c r="K449" s="26" t="s">
        <v>24</v>
      </c>
      <c r="L449" s="37">
        <v>3665.61</v>
      </c>
      <c r="M449" s="37">
        <v>2620.41</v>
      </c>
      <c r="N449" s="38">
        <v>0</v>
      </c>
      <c r="O449" s="39">
        <f t="shared" si="7"/>
        <v>0</v>
      </c>
    </row>
    <row r="450" spans="1:15" s="4" customFormat="1" ht="24" customHeight="1">
      <c r="A450" s="45"/>
      <c r="B450" s="25">
        <v>446</v>
      </c>
      <c r="C450" s="26">
        <v>1</v>
      </c>
      <c r="D450" s="27" t="s">
        <v>1203</v>
      </c>
      <c r="E450" s="26">
        <v>32</v>
      </c>
      <c r="F450" s="26" t="s">
        <v>21</v>
      </c>
      <c r="G450" s="28" t="s">
        <v>1204</v>
      </c>
      <c r="H450" s="29">
        <v>43567</v>
      </c>
      <c r="I450" s="36" t="s">
        <v>1197</v>
      </c>
      <c r="J450" s="26"/>
      <c r="K450" s="26" t="s">
        <v>24</v>
      </c>
      <c r="L450" s="37">
        <v>1102.51</v>
      </c>
      <c r="M450" s="37">
        <v>1093.42</v>
      </c>
      <c r="N450" s="38">
        <v>0</v>
      </c>
      <c r="O450" s="39">
        <f t="shared" si="7"/>
        <v>0</v>
      </c>
    </row>
    <row r="451" spans="1:15" s="4" customFormat="1" ht="24" customHeight="1">
      <c r="A451" s="45"/>
      <c r="B451" s="25">
        <v>447</v>
      </c>
      <c r="C451" s="26">
        <v>1</v>
      </c>
      <c r="D451" s="27" t="s">
        <v>1205</v>
      </c>
      <c r="E451" s="26">
        <v>45</v>
      </c>
      <c r="F451" s="26" t="s">
        <v>21</v>
      </c>
      <c r="G451" s="28" t="s">
        <v>1206</v>
      </c>
      <c r="H451" s="29">
        <v>43455</v>
      </c>
      <c r="I451" s="36" t="s">
        <v>1197</v>
      </c>
      <c r="J451" s="26"/>
      <c r="K451" s="26" t="s">
        <v>24</v>
      </c>
      <c r="L451" s="37">
        <v>31239.74</v>
      </c>
      <c r="M451" s="37">
        <v>21335.28</v>
      </c>
      <c r="N451" s="38">
        <v>0</v>
      </c>
      <c r="O451" s="39">
        <f t="shared" si="7"/>
        <v>0</v>
      </c>
    </row>
    <row r="452" spans="1:15" s="4" customFormat="1" ht="24" customHeight="1">
      <c r="A452" s="45"/>
      <c r="B452" s="25">
        <v>448</v>
      </c>
      <c r="C452" s="26">
        <v>1</v>
      </c>
      <c r="D452" s="27" t="s">
        <v>1207</v>
      </c>
      <c r="E452" s="26">
        <v>30</v>
      </c>
      <c r="F452" s="26" t="s">
        <v>21</v>
      </c>
      <c r="G452" s="28" t="s">
        <v>1208</v>
      </c>
      <c r="H452" s="29">
        <v>43720</v>
      </c>
      <c r="I452" s="36" t="s">
        <v>1197</v>
      </c>
      <c r="J452" s="26"/>
      <c r="K452" s="26" t="s">
        <v>24</v>
      </c>
      <c r="L452" s="37">
        <v>821.88</v>
      </c>
      <c r="M452" s="37">
        <v>771.88</v>
      </c>
      <c r="N452" s="38">
        <v>771.88</v>
      </c>
      <c r="O452" s="39">
        <f t="shared" si="7"/>
        <v>756.4424</v>
      </c>
    </row>
    <row r="453" spans="1:15" s="4" customFormat="1" ht="24" customHeight="1">
      <c r="A453" s="45"/>
      <c r="B453" s="25">
        <v>449</v>
      </c>
      <c r="C453" s="26">
        <v>1</v>
      </c>
      <c r="D453" s="27" t="s">
        <v>1209</v>
      </c>
      <c r="E453" s="26">
        <v>32</v>
      </c>
      <c r="F453" s="26" t="s">
        <v>21</v>
      </c>
      <c r="G453" s="28" t="s">
        <v>1210</v>
      </c>
      <c r="H453" s="29">
        <v>43659</v>
      </c>
      <c r="I453" s="36" t="s">
        <v>1197</v>
      </c>
      <c r="J453" s="26"/>
      <c r="K453" s="26" t="s">
        <v>24</v>
      </c>
      <c r="L453" s="37">
        <v>11778.82</v>
      </c>
      <c r="M453" s="37">
        <v>10795.21</v>
      </c>
      <c r="N453" s="38">
        <v>0</v>
      </c>
      <c r="O453" s="39">
        <f t="shared" si="7"/>
        <v>0</v>
      </c>
    </row>
    <row r="454" spans="1:15" s="4" customFormat="1" ht="24" customHeight="1">
      <c r="A454" s="45"/>
      <c r="B454" s="25">
        <v>450</v>
      </c>
      <c r="C454" s="26">
        <v>1</v>
      </c>
      <c r="D454" s="27" t="s">
        <v>1211</v>
      </c>
      <c r="E454" s="26" t="s">
        <v>138</v>
      </c>
      <c r="F454" s="26" t="s">
        <v>40</v>
      </c>
      <c r="G454" s="28" t="s">
        <v>1212</v>
      </c>
      <c r="H454" s="29">
        <v>43717</v>
      </c>
      <c r="I454" s="36" t="s">
        <v>1213</v>
      </c>
      <c r="J454" s="26"/>
      <c r="K454" s="26" t="s">
        <v>24</v>
      </c>
      <c r="L454" s="37">
        <v>9127.7</v>
      </c>
      <c r="M454" s="37">
        <v>9027.7</v>
      </c>
      <c r="N454" s="38">
        <v>8671.9</v>
      </c>
      <c r="O454" s="39">
        <f aca="true" t="shared" si="8" ref="O454:O517">N454*0.98</f>
        <v>8498.462</v>
      </c>
    </row>
    <row r="455" spans="1:15" s="4" customFormat="1" ht="24" customHeight="1">
      <c r="A455" s="45"/>
      <c r="B455" s="25">
        <v>451</v>
      </c>
      <c r="C455" s="26">
        <v>1</v>
      </c>
      <c r="D455" s="27" t="s">
        <v>1214</v>
      </c>
      <c r="E455" s="26">
        <v>44</v>
      </c>
      <c r="F455" s="26" t="s">
        <v>21</v>
      </c>
      <c r="G455" s="28" t="s">
        <v>358</v>
      </c>
      <c r="H455" s="29">
        <v>43627</v>
      </c>
      <c r="I455" s="36" t="s">
        <v>1215</v>
      </c>
      <c r="J455" s="26"/>
      <c r="K455" s="26" t="s">
        <v>24</v>
      </c>
      <c r="L455" s="37">
        <v>3428</v>
      </c>
      <c r="M455" s="37">
        <v>3428</v>
      </c>
      <c r="N455" s="38">
        <v>0</v>
      </c>
      <c r="O455" s="39">
        <f t="shared" si="8"/>
        <v>0</v>
      </c>
    </row>
    <row r="456" spans="1:15" s="4" customFormat="1" ht="24" customHeight="1">
      <c r="A456" s="45"/>
      <c r="B456" s="25">
        <v>452</v>
      </c>
      <c r="C456" s="26">
        <v>1</v>
      </c>
      <c r="D456" s="27" t="s">
        <v>1216</v>
      </c>
      <c r="E456" s="26">
        <v>41</v>
      </c>
      <c r="F456" s="26" t="s">
        <v>21</v>
      </c>
      <c r="G456" s="28" t="s">
        <v>271</v>
      </c>
      <c r="H456" s="29">
        <v>43680</v>
      </c>
      <c r="I456" s="36" t="s">
        <v>1215</v>
      </c>
      <c r="J456" s="26"/>
      <c r="K456" s="26" t="s">
        <v>24</v>
      </c>
      <c r="L456" s="37">
        <v>807.96</v>
      </c>
      <c r="M456" s="37">
        <v>807.96</v>
      </c>
      <c r="N456" s="38">
        <v>0</v>
      </c>
      <c r="O456" s="39">
        <f t="shared" si="8"/>
        <v>0</v>
      </c>
    </row>
    <row r="457" spans="1:15" s="4" customFormat="1" ht="24" customHeight="1">
      <c r="A457" s="45"/>
      <c r="B457" s="25">
        <v>453</v>
      </c>
      <c r="C457" s="26"/>
      <c r="D457" s="27" t="s">
        <v>1217</v>
      </c>
      <c r="E457" s="26">
        <v>55</v>
      </c>
      <c r="F457" s="26" t="s">
        <v>40</v>
      </c>
      <c r="G457" s="28" t="s">
        <v>1218</v>
      </c>
      <c r="H457" s="29">
        <v>43720</v>
      </c>
      <c r="I457" s="36" t="s">
        <v>1215</v>
      </c>
      <c r="J457" s="26"/>
      <c r="K457" s="26" t="s">
        <v>24</v>
      </c>
      <c r="L457" s="37">
        <v>1350.81</v>
      </c>
      <c r="M457" s="37">
        <v>1350.81</v>
      </c>
      <c r="N457" s="38">
        <v>0</v>
      </c>
      <c r="O457" s="39">
        <f t="shared" si="8"/>
        <v>0</v>
      </c>
    </row>
    <row r="458" spans="1:15" s="4" customFormat="1" ht="24" customHeight="1">
      <c r="A458" s="45"/>
      <c r="B458" s="25">
        <v>454</v>
      </c>
      <c r="C458" s="26">
        <v>1</v>
      </c>
      <c r="D458" s="27" t="s">
        <v>1219</v>
      </c>
      <c r="E458" s="26">
        <v>52</v>
      </c>
      <c r="F458" s="26" t="s">
        <v>21</v>
      </c>
      <c r="G458" s="28" t="s">
        <v>1220</v>
      </c>
      <c r="H458" s="29">
        <v>43752</v>
      </c>
      <c r="I458" s="36" t="s">
        <v>1215</v>
      </c>
      <c r="J458" s="26"/>
      <c r="K458" s="26" t="s">
        <v>24</v>
      </c>
      <c r="L458" s="37">
        <v>428.32</v>
      </c>
      <c r="M458" s="37">
        <v>428.32</v>
      </c>
      <c r="N458" s="38">
        <v>0</v>
      </c>
      <c r="O458" s="39">
        <f t="shared" si="8"/>
        <v>0</v>
      </c>
    </row>
    <row r="459" spans="1:15" s="4" customFormat="1" ht="24" customHeight="1">
      <c r="A459" s="45"/>
      <c r="B459" s="25">
        <v>455</v>
      </c>
      <c r="C459" s="26">
        <v>1</v>
      </c>
      <c r="D459" s="27" t="s">
        <v>84</v>
      </c>
      <c r="E459" s="26">
        <v>25</v>
      </c>
      <c r="F459" s="26" t="s">
        <v>21</v>
      </c>
      <c r="G459" s="28" t="s">
        <v>1196</v>
      </c>
      <c r="H459" s="29">
        <v>43755</v>
      </c>
      <c r="I459" s="36" t="s">
        <v>1215</v>
      </c>
      <c r="J459" s="26"/>
      <c r="K459" s="26" t="s">
        <v>24</v>
      </c>
      <c r="L459" s="37">
        <v>2738</v>
      </c>
      <c r="M459" s="37">
        <v>2738</v>
      </c>
      <c r="N459" s="38">
        <v>0</v>
      </c>
      <c r="O459" s="39">
        <f t="shared" si="8"/>
        <v>0</v>
      </c>
    </row>
    <row r="460" spans="1:15" s="4" customFormat="1" ht="24" customHeight="1">
      <c r="A460" s="45"/>
      <c r="B460" s="25">
        <v>456</v>
      </c>
      <c r="C460" s="26">
        <v>1</v>
      </c>
      <c r="D460" s="27" t="s">
        <v>1221</v>
      </c>
      <c r="E460" s="26">
        <v>52</v>
      </c>
      <c r="F460" s="26" t="s">
        <v>21</v>
      </c>
      <c r="G460" s="28" t="s">
        <v>1222</v>
      </c>
      <c r="H460" s="29">
        <v>43755</v>
      </c>
      <c r="I460" s="36" t="s">
        <v>1215</v>
      </c>
      <c r="J460" s="26"/>
      <c r="K460" s="26" t="s">
        <v>24</v>
      </c>
      <c r="L460" s="37">
        <v>1289.53</v>
      </c>
      <c r="M460" s="37">
        <v>1289.53</v>
      </c>
      <c r="N460" s="38">
        <v>0</v>
      </c>
      <c r="O460" s="39">
        <f t="shared" si="8"/>
        <v>0</v>
      </c>
    </row>
    <row r="461" spans="1:15" s="4" customFormat="1" ht="24" customHeight="1">
      <c r="A461" s="48"/>
      <c r="B461" s="25">
        <v>457</v>
      </c>
      <c r="C461" s="26">
        <v>1</v>
      </c>
      <c r="D461" s="27" t="s">
        <v>1223</v>
      </c>
      <c r="E461" s="26">
        <v>47</v>
      </c>
      <c r="F461" s="26" t="s">
        <v>21</v>
      </c>
      <c r="G461" s="28" t="s">
        <v>1196</v>
      </c>
      <c r="H461" s="29">
        <v>43695</v>
      </c>
      <c r="I461" s="36" t="s">
        <v>1224</v>
      </c>
      <c r="J461" s="26"/>
      <c r="K461" s="26" t="s">
        <v>24</v>
      </c>
      <c r="L461" s="37">
        <v>83039.02</v>
      </c>
      <c r="M461" s="37">
        <v>36747.32</v>
      </c>
      <c r="N461" s="38">
        <v>36747.32</v>
      </c>
      <c r="O461" s="39">
        <f t="shared" si="8"/>
        <v>36012.3736</v>
      </c>
    </row>
    <row r="462" spans="1:15" s="4" customFormat="1" ht="24" customHeight="1">
      <c r="A462" s="45" t="s">
        <v>1225</v>
      </c>
      <c r="B462" s="25">
        <v>458</v>
      </c>
      <c r="C462" s="26">
        <v>2</v>
      </c>
      <c r="D462" s="27" t="s">
        <v>1226</v>
      </c>
      <c r="E462" s="26">
        <v>52</v>
      </c>
      <c r="F462" s="26" t="s">
        <v>21</v>
      </c>
      <c r="G462" s="28" t="s">
        <v>1227</v>
      </c>
      <c r="H462" s="29" t="s">
        <v>1228</v>
      </c>
      <c r="I462" s="36" t="s">
        <v>1229</v>
      </c>
      <c r="J462" s="26"/>
      <c r="K462" s="26" t="s">
        <v>24</v>
      </c>
      <c r="L462" s="37">
        <v>3171.02</v>
      </c>
      <c r="M462" s="37">
        <v>2671.02</v>
      </c>
      <c r="N462" s="38">
        <v>1808.13</v>
      </c>
      <c r="O462" s="39">
        <f t="shared" si="8"/>
        <v>1771.9674</v>
      </c>
    </row>
    <row r="463" spans="1:15" s="4" customFormat="1" ht="24" customHeight="1">
      <c r="A463" s="45"/>
      <c r="B463" s="25">
        <v>459</v>
      </c>
      <c r="C463" s="26">
        <v>2</v>
      </c>
      <c r="D463" s="27" t="s">
        <v>1230</v>
      </c>
      <c r="E463" s="26">
        <v>48</v>
      </c>
      <c r="F463" s="26" t="s">
        <v>21</v>
      </c>
      <c r="G463" s="28" t="s">
        <v>1227</v>
      </c>
      <c r="H463" s="29" t="s">
        <v>1231</v>
      </c>
      <c r="I463" s="36" t="s">
        <v>1229</v>
      </c>
      <c r="J463" s="26"/>
      <c r="K463" s="26" t="s">
        <v>24</v>
      </c>
      <c r="L463" s="37">
        <v>4590.74</v>
      </c>
      <c r="M463" s="37">
        <v>1590.74</v>
      </c>
      <c r="N463" s="38">
        <v>0</v>
      </c>
      <c r="O463" s="39">
        <f t="shared" si="8"/>
        <v>0</v>
      </c>
    </row>
    <row r="464" spans="1:15" s="4" customFormat="1" ht="24" customHeight="1">
      <c r="A464" s="45"/>
      <c r="B464" s="25">
        <v>460</v>
      </c>
      <c r="C464" s="26">
        <v>2</v>
      </c>
      <c r="D464" s="27" t="s">
        <v>1232</v>
      </c>
      <c r="E464" s="26">
        <v>0</v>
      </c>
      <c r="F464" s="26" t="s">
        <v>21</v>
      </c>
      <c r="G464" s="28" t="s">
        <v>1233</v>
      </c>
      <c r="H464" s="29" t="s">
        <v>1234</v>
      </c>
      <c r="I464" s="36" t="s">
        <v>1229</v>
      </c>
      <c r="J464" s="26"/>
      <c r="K464" s="26" t="s">
        <v>24</v>
      </c>
      <c r="L464" s="37">
        <v>309.38</v>
      </c>
      <c r="M464" s="37">
        <v>309.38</v>
      </c>
      <c r="N464" s="38">
        <v>309.38</v>
      </c>
      <c r="O464" s="39">
        <f t="shared" si="8"/>
        <v>303.19239999999996</v>
      </c>
    </row>
    <row r="465" spans="1:15" s="4" customFormat="1" ht="24" customHeight="1">
      <c r="A465" s="45"/>
      <c r="B465" s="25">
        <v>461</v>
      </c>
      <c r="C465" s="26">
        <v>2</v>
      </c>
      <c r="D465" s="27" t="s">
        <v>1235</v>
      </c>
      <c r="E465" s="26">
        <v>56</v>
      </c>
      <c r="F465" s="26" t="s">
        <v>21</v>
      </c>
      <c r="G465" s="28" t="s">
        <v>589</v>
      </c>
      <c r="H465" s="29" t="s">
        <v>1236</v>
      </c>
      <c r="I465" s="36" t="s">
        <v>1229</v>
      </c>
      <c r="J465" s="26"/>
      <c r="K465" s="26" t="s">
        <v>24</v>
      </c>
      <c r="L465" s="37">
        <v>8380.74</v>
      </c>
      <c r="M465" s="37">
        <v>8380.74</v>
      </c>
      <c r="N465" s="38">
        <v>7922.48</v>
      </c>
      <c r="O465" s="39">
        <f t="shared" si="8"/>
        <v>7764.0304</v>
      </c>
    </row>
    <row r="466" spans="1:15" s="4" customFormat="1" ht="24" customHeight="1">
      <c r="A466" s="45"/>
      <c r="B466" s="25">
        <v>462</v>
      </c>
      <c r="C466" s="26">
        <v>2</v>
      </c>
      <c r="D466" s="27" t="s">
        <v>1237</v>
      </c>
      <c r="E466" s="26">
        <v>30</v>
      </c>
      <c r="F466" s="26" t="s">
        <v>40</v>
      </c>
      <c r="G466" s="28" t="s">
        <v>1238</v>
      </c>
      <c r="H466" s="29" t="s">
        <v>1239</v>
      </c>
      <c r="I466" s="36" t="s">
        <v>1229</v>
      </c>
      <c r="J466" s="26"/>
      <c r="K466" s="26" t="s">
        <v>24</v>
      </c>
      <c r="L466" s="37">
        <v>2233.71</v>
      </c>
      <c r="M466" s="37">
        <v>2233.71</v>
      </c>
      <c r="N466" s="38">
        <v>2233.71</v>
      </c>
      <c r="O466" s="39">
        <f t="shared" si="8"/>
        <v>2189.0358</v>
      </c>
    </row>
    <row r="467" spans="1:15" s="7" customFormat="1" ht="24" customHeight="1">
      <c r="A467" s="45"/>
      <c r="B467" s="25">
        <v>463</v>
      </c>
      <c r="C467" s="26">
        <v>2</v>
      </c>
      <c r="D467" s="27" t="s">
        <v>1240</v>
      </c>
      <c r="E467" s="26">
        <v>27</v>
      </c>
      <c r="F467" s="26" t="s">
        <v>21</v>
      </c>
      <c r="G467" s="28" t="s">
        <v>1241</v>
      </c>
      <c r="H467" s="29" t="s">
        <v>1242</v>
      </c>
      <c r="I467" s="36" t="s">
        <v>1229</v>
      </c>
      <c r="J467" s="26"/>
      <c r="K467" s="26" t="s">
        <v>24</v>
      </c>
      <c r="L467" s="37">
        <v>8490.25</v>
      </c>
      <c r="M467" s="37">
        <v>2490.25</v>
      </c>
      <c r="N467" s="38">
        <v>0</v>
      </c>
      <c r="O467" s="39">
        <f t="shared" si="8"/>
        <v>0</v>
      </c>
    </row>
    <row r="468" spans="1:15" s="7" customFormat="1" ht="24" customHeight="1">
      <c r="A468" s="45"/>
      <c r="B468" s="25">
        <v>464</v>
      </c>
      <c r="C468" s="26">
        <v>2</v>
      </c>
      <c r="D468" s="27" t="s">
        <v>1243</v>
      </c>
      <c r="E468" s="26">
        <v>31</v>
      </c>
      <c r="F468" s="26" t="s">
        <v>21</v>
      </c>
      <c r="G468" s="28" t="s">
        <v>589</v>
      </c>
      <c r="H468" s="29" t="s">
        <v>1244</v>
      </c>
      <c r="I468" s="36" t="s">
        <v>1229</v>
      </c>
      <c r="J468" s="26"/>
      <c r="K468" s="26" t="s">
        <v>24</v>
      </c>
      <c r="L468" s="37">
        <v>7087.41</v>
      </c>
      <c r="M468" s="37">
        <v>3087.41</v>
      </c>
      <c r="N468" s="38">
        <v>0</v>
      </c>
      <c r="O468" s="39">
        <f t="shared" si="8"/>
        <v>0</v>
      </c>
    </row>
    <row r="469" spans="1:15" s="7" customFormat="1" ht="24" customHeight="1">
      <c r="A469" s="45"/>
      <c r="B469" s="25">
        <v>465</v>
      </c>
      <c r="C469" s="26">
        <v>2</v>
      </c>
      <c r="D469" s="27" t="s">
        <v>1245</v>
      </c>
      <c r="E469" s="26">
        <v>47</v>
      </c>
      <c r="F469" s="26" t="s">
        <v>21</v>
      </c>
      <c r="G469" s="28" t="s">
        <v>1246</v>
      </c>
      <c r="H469" s="29" t="s">
        <v>1247</v>
      </c>
      <c r="I469" s="36" t="s">
        <v>1229</v>
      </c>
      <c r="J469" s="26"/>
      <c r="K469" s="26" t="s">
        <v>24</v>
      </c>
      <c r="L469" s="37">
        <v>4409.09</v>
      </c>
      <c r="M469" s="37">
        <v>709.09</v>
      </c>
      <c r="N469" s="38">
        <v>0</v>
      </c>
      <c r="O469" s="39">
        <f t="shared" si="8"/>
        <v>0</v>
      </c>
    </row>
    <row r="470" spans="1:15" s="4" customFormat="1" ht="24" customHeight="1">
      <c r="A470" s="45"/>
      <c r="B470" s="25">
        <v>466</v>
      </c>
      <c r="C470" s="26">
        <v>2</v>
      </c>
      <c r="D470" s="27" t="s">
        <v>1248</v>
      </c>
      <c r="E470" s="26">
        <v>33</v>
      </c>
      <c r="F470" s="26" t="s">
        <v>21</v>
      </c>
      <c r="G470" s="28" t="s">
        <v>68</v>
      </c>
      <c r="H470" s="29" t="s">
        <v>1249</v>
      </c>
      <c r="I470" s="36" t="s">
        <v>1229</v>
      </c>
      <c r="J470" s="26"/>
      <c r="K470" s="26" t="s">
        <v>24</v>
      </c>
      <c r="L470" s="37">
        <v>129753.8</v>
      </c>
      <c r="M470" s="37">
        <v>27753.8</v>
      </c>
      <c r="N470" s="38">
        <v>0</v>
      </c>
      <c r="O470" s="39">
        <f t="shared" si="8"/>
        <v>0</v>
      </c>
    </row>
    <row r="471" spans="1:15" s="7" customFormat="1" ht="24" customHeight="1">
      <c r="A471" s="45"/>
      <c r="B471" s="25">
        <v>467</v>
      </c>
      <c r="C471" s="26">
        <v>2</v>
      </c>
      <c r="D471" s="27" t="s">
        <v>1250</v>
      </c>
      <c r="E471" s="26">
        <v>33</v>
      </c>
      <c r="F471" s="26" t="s">
        <v>21</v>
      </c>
      <c r="G471" s="28" t="s">
        <v>1251</v>
      </c>
      <c r="H471" s="29" t="s">
        <v>1242</v>
      </c>
      <c r="I471" s="36" t="s">
        <v>1229</v>
      </c>
      <c r="J471" s="26"/>
      <c r="K471" s="26" t="s">
        <v>24</v>
      </c>
      <c r="L471" s="37">
        <v>479.87</v>
      </c>
      <c r="M471" s="37">
        <v>479.87</v>
      </c>
      <c r="N471" s="38">
        <v>307.53</v>
      </c>
      <c r="O471" s="39">
        <f t="shared" si="8"/>
        <v>301.3794</v>
      </c>
    </row>
    <row r="472" spans="1:15" s="7" customFormat="1" ht="24" customHeight="1">
      <c r="A472" s="45"/>
      <c r="B472" s="25">
        <v>468</v>
      </c>
      <c r="C472" s="26">
        <v>2</v>
      </c>
      <c r="D472" s="27" t="s">
        <v>1252</v>
      </c>
      <c r="E472" s="26">
        <v>52</v>
      </c>
      <c r="F472" s="26" t="s">
        <v>21</v>
      </c>
      <c r="G472" s="28" t="s">
        <v>1253</v>
      </c>
      <c r="H472" s="29" t="s">
        <v>1254</v>
      </c>
      <c r="I472" s="36" t="s">
        <v>1229</v>
      </c>
      <c r="J472" s="26"/>
      <c r="K472" s="26" t="s">
        <v>24</v>
      </c>
      <c r="L472" s="37">
        <v>1960.63</v>
      </c>
      <c r="M472" s="37">
        <v>1960.63</v>
      </c>
      <c r="N472" s="38">
        <v>1743.39</v>
      </c>
      <c r="O472" s="39">
        <f t="shared" si="8"/>
        <v>1708.5222</v>
      </c>
    </row>
    <row r="473" spans="1:15" s="7" customFormat="1" ht="24" customHeight="1">
      <c r="A473" s="45"/>
      <c r="B473" s="25">
        <v>469</v>
      </c>
      <c r="C473" s="26">
        <v>1</v>
      </c>
      <c r="D473" s="27" t="s">
        <v>84</v>
      </c>
      <c r="E473" s="26">
        <v>87</v>
      </c>
      <c r="F473" s="26" t="s">
        <v>40</v>
      </c>
      <c r="G473" s="28" t="s">
        <v>1255</v>
      </c>
      <c r="H473" s="29" t="s">
        <v>1256</v>
      </c>
      <c r="I473" s="36" t="s">
        <v>1229</v>
      </c>
      <c r="J473" s="26" t="s">
        <v>24</v>
      </c>
      <c r="K473" s="26"/>
      <c r="L473" s="37">
        <v>3204.33</v>
      </c>
      <c r="M473" s="37">
        <v>3204.33</v>
      </c>
      <c r="N473" s="38">
        <v>3032.09</v>
      </c>
      <c r="O473" s="39">
        <f t="shared" si="8"/>
        <v>2971.4482000000003</v>
      </c>
    </row>
    <row r="474" spans="1:15" s="7" customFormat="1" ht="24" customHeight="1">
      <c r="A474" s="45"/>
      <c r="B474" s="25">
        <v>470</v>
      </c>
      <c r="C474" s="26">
        <v>1</v>
      </c>
      <c r="D474" s="27" t="s">
        <v>84</v>
      </c>
      <c r="E474" s="26">
        <v>50</v>
      </c>
      <c r="F474" s="26" t="s">
        <v>21</v>
      </c>
      <c r="G474" s="28" t="s">
        <v>486</v>
      </c>
      <c r="H474" s="29" t="s">
        <v>1257</v>
      </c>
      <c r="I474" s="36" t="s">
        <v>1229</v>
      </c>
      <c r="J474" s="26" t="s">
        <v>24</v>
      </c>
      <c r="K474" s="26"/>
      <c r="L474" s="37">
        <v>1146.07</v>
      </c>
      <c r="M474" s="37">
        <v>1146.07</v>
      </c>
      <c r="N474" s="38">
        <v>1025.63</v>
      </c>
      <c r="O474" s="39">
        <f t="shared" si="8"/>
        <v>1005.1174000000001</v>
      </c>
    </row>
    <row r="475" spans="1:15" s="4" customFormat="1" ht="24" customHeight="1">
      <c r="A475" s="45"/>
      <c r="B475" s="25">
        <v>471</v>
      </c>
      <c r="C475" s="26">
        <v>2</v>
      </c>
      <c r="D475" s="27" t="s">
        <v>1237</v>
      </c>
      <c r="E475" s="26">
        <v>30</v>
      </c>
      <c r="F475" s="26" t="s">
        <v>40</v>
      </c>
      <c r="G475" s="28" t="s">
        <v>1258</v>
      </c>
      <c r="H475" s="29" t="s">
        <v>1234</v>
      </c>
      <c r="I475" s="36" t="s">
        <v>1229</v>
      </c>
      <c r="J475" s="26"/>
      <c r="K475" s="26" t="s">
        <v>24</v>
      </c>
      <c r="L475" s="37">
        <v>420.95</v>
      </c>
      <c r="M475" s="37">
        <v>420.95</v>
      </c>
      <c r="N475" s="38">
        <v>248.71</v>
      </c>
      <c r="O475" s="39">
        <f t="shared" si="8"/>
        <v>243.7358</v>
      </c>
    </row>
    <row r="476" spans="1:15" s="4" customFormat="1" ht="24" customHeight="1">
      <c r="A476" s="45"/>
      <c r="B476" s="25">
        <v>472</v>
      </c>
      <c r="C476" s="26">
        <v>1</v>
      </c>
      <c r="D476" s="27" t="s">
        <v>1259</v>
      </c>
      <c r="E476" s="26">
        <v>53</v>
      </c>
      <c r="F476" s="26" t="s">
        <v>21</v>
      </c>
      <c r="G476" s="28" t="s">
        <v>912</v>
      </c>
      <c r="H476" s="29" t="s">
        <v>1260</v>
      </c>
      <c r="I476" s="36" t="s">
        <v>1261</v>
      </c>
      <c r="J476" s="26"/>
      <c r="K476" s="26" t="s">
        <v>24</v>
      </c>
      <c r="L476" s="37">
        <v>290197.72</v>
      </c>
      <c r="M476" s="37">
        <v>102797.72</v>
      </c>
      <c r="N476" s="38">
        <v>0</v>
      </c>
      <c r="O476" s="39">
        <f t="shared" si="8"/>
        <v>0</v>
      </c>
    </row>
    <row r="477" spans="1:15" s="4" customFormat="1" ht="24" customHeight="1">
      <c r="A477" s="45"/>
      <c r="B477" s="25">
        <v>473</v>
      </c>
      <c r="C477" s="26">
        <v>1</v>
      </c>
      <c r="D477" s="27" t="s">
        <v>1262</v>
      </c>
      <c r="E477" s="26">
        <v>49</v>
      </c>
      <c r="F477" s="26" t="s">
        <v>21</v>
      </c>
      <c r="G477" s="28" t="s">
        <v>1263</v>
      </c>
      <c r="H477" s="29" t="s">
        <v>1264</v>
      </c>
      <c r="I477" s="36" t="s">
        <v>1261</v>
      </c>
      <c r="J477" s="26"/>
      <c r="K477" s="26" t="s">
        <v>24</v>
      </c>
      <c r="L477" s="37">
        <v>136583.25</v>
      </c>
      <c r="M477" s="37">
        <v>101783.25</v>
      </c>
      <c r="N477" s="38">
        <v>0</v>
      </c>
      <c r="O477" s="39">
        <f t="shared" si="8"/>
        <v>0</v>
      </c>
    </row>
    <row r="478" spans="1:15" s="4" customFormat="1" ht="24" customHeight="1">
      <c r="A478" s="45"/>
      <c r="B478" s="25">
        <v>474</v>
      </c>
      <c r="C478" s="26">
        <v>1</v>
      </c>
      <c r="D478" s="27" t="s">
        <v>1265</v>
      </c>
      <c r="E478" s="26">
        <v>51</v>
      </c>
      <c r="F478" s="26" t="s">
        <v>21</v>
      </c>
      <c r="G478" s="28" t="s">
        <v>1266</v>
      </c>
      <c r="H478" s="29" t="s">
        <v>1267</v>
      </c>
      <c r="I478" s="36" t="s">
        <v>1261</v>
      </c>
      <c r="J478" s="26"/>
      <c r="K478" s="26" t="s">
        <v>24</v>
      </c>
      <c r="L478" s="37">
        <v>6271.3</v>
      </c>
      <c r="M478" s="37">
        <v>1271.3</v>
      </c>
      <c r="N478" s="38">
        <v>0</v>
      </c>
      <c r="O478" s="39">
        <f t="shared" si="8"/>
        <v>0</v>
      </c>
    </row>
    <row r="479" spans="1:15" s="4" customFormat="1" ht="24" customHeight="1">
      <c r="A479" s="45"/>
      <c r="B479" s="25">
        <v>475</v>
      </c>
      <c r="C479" s="26">
        <v>3</v>
      </c>
      <c r="D479" s="27" t="s">
        <v>1268</v>
      </c>
      <c r="E479" s="26">
        <v>7</v>
      </c>
      <c r="F479" s="26" t="s">
        <v>21</v>
      </c>
      <c r="G479" s="28" t="s">
        <v>1269</v>
      </c>
      <c r="H479" s="29" t="s">
        <v>1270</v>
      </c>
      <c r="I479" s="36" t="s">
        <v>1261</v>
      </c>
      <c r="J479" s="26"/>
      <c r="K479" s="26" t="s">
        <v>24</v>
      </c>
      <c r="L479" s="37">
        <v>185453.44</v>
      </c>
      <c r="M479" s="37">
        <v>26292.29</v>
      </c>
      <c r="N479" s="38">
        <v>0</v>
      </c>
      <c r="O479" s="39">
        <f t="shared" si="8"/>
        <v>0</v>
      </c>
    </row>
    <row r="480" spans="1:15" s="4" customFormat="1" ht="24" customHeight="1">
      <c r="A480" s="45"/>
      <c r="B480" s="25">
        <v>476</v>
      </c>
      <c r="C480" s="49">
        <v>1</v>
      </c>
      <c r="D480" s="50" t="s">
        <v>1271</v>
      </c>
      <c r="E480" s="49" t="s">
        <v>533</v>
      </c>
      <c r="F480" s="49" t="s">
        <v>21</v>
      </c>
      <c r="G480" s="49" t="s">
        <v>1272</v>
      </c>
      <c r="H480" s="51" t="s">
        <v>1273</v>
      </c>
      <c r="I480" s="52" t="s">
        <v>1274</v>
      </c>
      <c r="J480" s="56"/>
      <c r="K480" s="26" t="s">
        <v>24</v>
      </c>
      <c r="L480" s="46">
        <v>209.1</v>
      </c>
      <c r="M480" s="46">
        <v>209.1</v>
      </c>
      <c r="N480" s="38">
        <v>209.1</v>
      </c>
      <c r="O480" s="39">
        <f t="shared" si="8"/>
        <v>204.91799999999998</v>
      </c>
    </row>
    <row r="481" spans="1:15" s="4" customFormat="1" ht="24" customHeight="1">
      <c r="A481" s="45"/>
      <c r="B481" s="25">
        <v>477</v>
      </c>
      <c r="C481" s="49">
        <v>1</v>
      </c>
      <c r="D481" s="50" t="s">
        <v>1275</v>
      </c>
      <c r="E481" s="49" t="s">
        <v>194</v>
      </c>
      <c r="F481" s="49" t="s">
        <v>21</v>
      </c>
      <c r="G481" s="49" t="s">
        <v>1276</v>
      </c>
      <c r="H481" s="51" t="s">
        <v>1277</v>
      </c>
      <c r="I481" s="52" t="s">
        <v>1274</v>
      </c>
      <c r="J481" s="56"/>
      <c r="K481" s="26" t="s">
        <v>24</v>
      </c>
      <c r="L481" s="46">
        <v>1284.03</v>
      </c>
      <c r="M481" s="46">
        <v>221.23</v>
      </c>
      <c r="N481" s="38">
        <v>221.23</v>
      </c>
      <c r="O481" s="39">
        <f t="shared" si="8"/>
        <v>216.8054</v>
      </c>
    </row>
    <row r="482" spans="1:15" s="4" customFormat="1" ht="24" customHeight="1">
      <c r="A482" s="45"/>
      <c r="B482" s="25">
        <v>478</v>
      </c>
      <c r="C482" s="49">
        <v>1</v>
      </c>
      <c r="D482" s="50" t="s">
        <v>1278</v>
      </c>
      <c r="E482" s="49" t="s">
        <v>385</v>
      </c>
      <c r="F482" s="49" t="s">
        <v>21</v>
      </c>
      <c r="G482" s="49" t="s">
        <v>1279</v>
      </c>
      <c r="H482" s="51" t="s">
        <v>1280</v>
      </c>
      <c r="I482" s="52" t="s">
        <v>1274</v>
      </c>
      <c r="J482" s="56"/>
      <c r="K482" s="26" t="s">
        <v>24</v>
      </c>
      <c r="L482" s="46">
        <v>1475.18</v>
      </c>
      <c r="M482" s="46">
        <v>865.08</v>
      </c>
      <c r="N482" s="38">
        <v>865.08</v>
      </c>
      <c r="O482" s="39">
        <f t="shared" si="8"/>
        <v>847.7784</v>
      </c>
    </row>
    <row r="483" spans="1:15" s="4" customFormat="1" ht="24" customHeight="1">
      <c r="A483" s="45"/>
      <c r="B483" s="25">
        <v>479</v>
      </c>
      <c r="C483" s="49">
        <v>1</v>
      </c>
      <c r="D483" s="50" t="s">
        <v>1281</v>
      </c>
      <c r="E483" s="49" t="s">
        <v>385</v>
      </c>
      <c r="F483" s="49" t="s">
        <v>40</v>
      </c>
      <c r="G483" s="49" t="s">
        <v>1282</v>
      </c>
      <c r="H483" s="51" t="s">
        <v>1283</v>
      </c>
      <c r="I483" s="52" t="s">
        <v>1274</v>
      </c>
      <c r="J483" s="56"/>
      <c r="K483" s="26" t="s">
        <v>24</v>
      </c>
      <c r="L483" s="46">
        <v>7154.16</v>
      </c>
      <c r="M483" s="46">
        <v>6014.24</v>
      </c>
      <c r="N483" s="38">
        <v>5393</v>
      </c>
      <c r="O483" s="39">
        <f t="shared" si="8"/>
        <v>5285.14</v>
      </c>
    </row>
    <row r="484" spans="1:15" s="4" customFormat="1" ht="24" customHeight="1">
      <c r="A484" s="45"/>
      <c r="B484" s="25">
        <v>480</v>
      </c>
      <c r="C484" s="49">
        <v>1</v>
      </c>
      <c r="D484" s="50" t="s">
        <v>1284</v>
      </c>
      <c r="E484" s="49" t="s">
        <v>396</v>
      </c>
      <c r="F484" s="49" t="s">
        <v>21</v>
      </c>
      <c r="G484" s="49" t="s">
        <v>1285</v>
      </c>
      <c r="H484" s="51" t="s">
        <v>1286</v>
      </c>
      <c r="I484" s="52" t="s">
        <v>1274</v>
      </c>
      <c r="J484" s="56"/>
      <c r="K484" s="26" t="s">
        <v>24</v>
      </c>
      <c r="L484" s="46">
        <v>4429.08</v>
      </c>
      <c r="M484" s="46">
        <v>4214.83</v>
      </c>
      <c r="N484" s="38">
        <v>4214.83</v>
      </c>
      <c r="O484" s="39">
        <f t="shared" si="8"/>
        <v>4130.5334</v>
      </c>
    </row>
    <row r="485" spans="1:15" s="4" customFormat="1" ht="24" customHeight="1">
      <c r="A485" s="45"/>
      <c r="B485" s="25">
        <v>481</v>
      </c>
      <c r="C485" s="52">
        <v>1</v>
      </c>
      <c r="D485" s="53" t="s">
        <v>1287</v>
      </c>
      <c r="E485" s="52" t="s">
        <v>237</v>
      </c>
      <c r="F485" s="52" t="s">
        <v>21</v>
      </c>
      <c r="G485" s="52" t="s">
        <v>1288</v>
      </c>
      <c r="H485" s="51" t="s">
        <v>1289</v>
      </c>
      <c r="I485" s="52" t="s">
        <v>1274</v>
      </c>
      <c r="J485" s="56"/>
      <c r="K485" s="26" t="s">
        <v>24</v>
      </c>
      <c r="L485" s="46">
        <v>392.92</v>
      </c>
      <c r="M485" s="46">
        <v>252.28</v>
      </c>
      <c r="N485" s="38">
        <v>252.28</v>
      </c>
      <c r="O485" s="39">
        <f t="shared" si="8"/>
        <v>247.2344</v>
      </c>
    </row>
    <row r="486" spans="1:15" s="4" customFormat="1" ht="24" customHeight="1">
      <c r="A486" s="45"/>
      <c r="B486" s="25">
        <v>482</v>
      </c>
      <c r="C486" s="52">
        <v>1</v>
      </c>
      <c r="D486" s="54" t="s">
        <v>1290</v>
      </c>
      <c r="E486" s="52" t="s">
        <v>157</v>
      </c>
      <c r="F486" s="52" t="s">
        <v>21</v>
      </c>
      <c r="G486" s="52" t="s">
        <v>1291</v>
      </c>
      <c r="H486" s="51" t="s">
        <v>1292</v>
      </c>
      <c r="I486" s="52" t="s">
        <v>1274</v>
      </c>
      <c r="J486" s="26" t="s">
        <v>24</v>
      </c>
      <c r="K486" s="56"/>
      <c r="L486" s="46">
        <v>302.92</v>
      </c>
      <c r="M486" s="46">
        <v>165.39</v>
      </c>
      <c r="N486" s="38">
        <v>165.39</v>
      </c>
      <c r="O486" s="39">
        <f t="shared" si="8"/>
        <v>162.08219999999997</v>
      </c>
    </row>
    <row r="487" spans="1:15" s="4" customFormat="1" ht="24" customHeight="1">
      <c r="A487" s="45"/>
      <c r="B487" s="25">
        <v>483</v>
      </c>
      <c r="C487" s="52">
        <v>1</v>
      </c>
      <c r="D487" s="54" t="s">
        <v>1293</v>
      </c>
      <c r="E487" s="52" t="s">
        <v>130</v>
      </c>
      <c r="F487" s="52" t="s">
        <v>21</v>
      </c>
      <c r="G487" s="52" t="s">
        <v>1294</v>
      </c>
      <c r="H487" s="51" t="s">
        <v>1295</v>
      </c>
      <c r="I487" s="52" t="s">
        <v>1274</v>
      </c>
      <c r="J487" s="26" t="s">
        <v>24</v>
      </c>
      <c r="K487" s="56"/>
      <c r="L487" s="46">
        <v>304.66</v>
      </c>
      <c r="M487" s="46">
        <v>304.66</v>
      </c>
      <c r="N487" s="38">
        <v>0</v>
      </c>
      <c r="O487" s="39">
        <f t="shared" si="8"/>
        <v>0</v>
      </c>
    </row>
    <row r="488" spans="1:15" s="4" customFormat="1" ht="24" customHeight="1">
      <c r="A488" s="45"/>
      <c r="B488" s="25">
        <v>484</v>
      </c>
      <c r="C488" s="52">
        <v>1</v>
      </c>
      <c r="D488" s="53" t="s">
        <v>1296</v>
      </c>
      <c r="E488" s="52" t="s">
        <v>389</v>
      </c>
      <c r="F488" s="52" t="s">
        <v>21</v>
      </c>
      <c r="G488" s="52" t="s">
        <v>1297</v>
      </c>
      <c r="H488" s="51" t="s">
        <v>1298</v>
      </c>
      <c r="I488" s="52" t="s">
        <v>1274</v>
      </c>
      <c r="J488" s="56"/>
      <c r="K488" s="26" t="s">
        <v>24</v>
      </c>
      <c r="L488" s="46">
        <v>326.35</v>
      </c>
      <c r="M488" s="46">
        <v>188.82</v>
      </c>
      <c r="N488" s="38">
        <v>188.82</v>
      </c>
      <c r="O488" s="39">
        <f t="shared" si="8"/>
        <v>185.0436</v>
      </c>
    </row>
    <row r="489" spans="1:15" s="4" customFormat="1" ht="24" customHeight="1">
      <c r="A489" s="45"/>
      <c r="B489" s="25">
        <v>485</v>
      </c>
      <c r="C489" s="52">
        <v>1</v>
      </c>
      <c r="D489" s="53" t="s">
        <v>1299</v>
      </c>
      <c r="E489" s="52" t="s">
        <v>596</v>
      </c>
      <c r="F489" s="52" t="s">
        <v>21</v>
      </c>
      <c r="G489" s="52" t="s">
        <v>1300</v>
      </c>
      <c r="H489" s="51" t="s">
        <v>1239</v>
      </c>
      <c r="I489" s="52" t="s">
        <v>1274</v>
      </c>
      <c r="J489" s="56"/>
      <c r="K489" s="26" t="s">
        <v>24</v>
      </c>
      <c r="L489" s="46">
        <v>1326.83</v>
      </c>
      <c r="M489" s="46">
        <v>1276.07</v>
      </c>
      <c r="N489" s="38">
        <v>1276.07</v>
      </c>
      <c r="O489" s="39">
        <f t="shared" si="8"/>
        <v>1250.5485999999999</v>
      </c>
    </row>
    <row r="490" spans="1:15" s="4" customFormat="1" ht="24" customHeight="1">
      <c r="A490" s="45"/>
      <c r="B490" s="25">
        <v>486</v>
      </c>
      <c r="C490" s="52">
        <v>1</v>
      </c>
      <c r="D490" s="53" t="s">
        <v>84</v>
      </c>
      <c r="E490" s="52" t="s">
        <v>572</v>
      </c>
      <c r="F490" s="52" t="s">
        <v>21</v>
      </c>
      <c r="G490" s="52" t="s">
        <v>29</v>
      </c>
      <c r="H490" s="51" t="s">
        <v>1301</v>
      </c>
      <c r="I490" s="52" t="s">
        <v>1274</v>
      </c>
      <c r="J490" s="26" t="s">
        <v>24</v>
      </c>
      <c r="K490" s="56"/>
      <c r="L490" s="46">
        <v>328.39</v>
      </c>
      <c r="M490" s="26">
        <v>190.86</v>
      </c>
      <c r="N490" s="38">
        <v>160.86</v>
      </c>
      <c r="O490" s="39">
        <f t="shared" si="8"/>
        <v>157.64280000000002</v>
      </c>
    </row>
    <row r="491" spans="1:15" s="4" customFormat="1" ht="24" customHeight="1">
      <c r="A491" s="45"/>
      <c r="B491" s="25">
        <v>487</v>
      </c>
      <c r="C491" s="52">
        <v>1</v>
      </c>
      <c r="D491" s="53" t="s">
        <v>1302</v>
      </c>
      <c r="E491" s="52" t="s">
        <v>622</v>
      </c>
      <c r="F491" s="52" t="s">
        <v>21</v>
      </c>
      <c r="G491" s="52" t="s">
        <v>1303</v>
      </c>
      <c r="H491" s="51" t="s">
        <v>1304</v>
      </c>
      <c r="I491" s="52" t="s">
        <v>1274</v>
      </c>
      <c r="J491" s="56"/>
      <c r="K491" s="26" t="s">
        <v>24</v>
      </c>
      <c r="L491" s="46">
        <v>804.4</v>
      </c>
      <c r="M491" s="46">
        <v>666.87</v>
      </c>
      <c r="N491" s="38">
        <v>645.02</v>
      </c>
      <c r="O491" s="39">
        <f t="shared" si="8"/>
        <v>632.1196</v>
      </c>
    </row>
    <row r="492" spans="1:15" s="4" customFormat="1" ht="24" customHeight="1">
      <c r="A492" s="45"/>
      <c r="B492" s="25">
        <v>488</v>
      </c>
      <c r="C492" s="52">
        <v>1</v>
      </c>
      <c r="D492" s="53" t="s">
        <v>1305</v>
      </c>
      <c r="E492" s="52" t="s">
        <v>385</v>
      </c>
      <c r="F492" s="52" t="s">
        <v>21</v>
      </c>
      <c r="G492" s="52" t="s">
        <v>1306</v>
      </c>
      <c r="H492" s="51" t="s">
        <v>1307</v>
      </c>
      <c r="I492" s="52" t="s">
        <v>1274</v>
      </c>
      <c r="J492" s="56"/>
      <c r="K492" s="26" t="s">
        <v>24</v>
      </c>
      <c r="L492" s="46">
        <v>427.46</v>
      </c>
      <c r="M492" s="46">
        <v>289.93</v>
      </c>
      <c r="N492" s="38">
        <v>270.76</v>
      </c>
      <c r="O492" s="39">
        <f t="shared" si="8"/>
        <v>265.34479999999996</v>
      </c>
    </row>
    <row r="493" spans="1:15" s="4" customFormat="1" ht="24" customHeight="1">
      <c r="A493" s="45"/>
      <c r="B493" s="25">
        <v>489</v>
      </c>
      <c r="C493" s="52">
        <v>1</v>
      </c>
      <c r="D493" s="27" t="s">
        <v>1308</v>
      </c>
      <c r="E493" s="52" t="s">
        <v>154</v>
      </c>
      <c r="F493" s="52" t="s">
        <v>21</v>
      </c>
      <c r="G493" s="52" t="s">
        <v>271</v>
      </c>
      <c r="H493" s="51">
        <v>43781</v>
      </c>
      <c r="I493" s="52" t="s">
        <v>1274</v>
      </c>
      <c r="J493" s="26" t="s">
        <v>24</v>
      </c>
      <c r="K493" s="56"/>
      <c r="L493" s="26">
        <v>254.42</v>
      </c>
      <c r="M493" s="26">
        <v>116.89</v>
      </c>
      <c r="N493" s="38">
        <v>56.28</v>
      </c>
      <c r="O493" s="39">
        <f t="shared" si="8"/>
        <v>55.1544</v>
      </c>
    </row>
    <row r="494" spans="1:15" s="4" customFormat="1" ht="24" customHeight="1">
      <c r="A494" s="45"/>
      <c r="B494" s="25">
        <v>490</v>
      </c>
      <c r="C494" s="52">
        <v>1</v>
      </c>
      <c r="D494" s="27" t="s">
        <v>1308</v>
      </c>
      <c r="E494" s="52" t="s">
        <v>154</v>
      </c>
      <c r="F494" s="52" t="s">
        <v>21</v>
      </c>
      <c r="G494" s="52" t="s">
        <v>271</v>
      </c>
      <c r="H494" s="51">
        <v>43779</v>
      </c>
      <c r="I494" s="52" t="s">
        <v>1274</v>
      </c>
      <c r="J494" s="26" t="s">
        <v>24</v>
      </c>
      <c r="K494" s="56"/>
      <c r="L494" s="26">
        <v>256.13</v>
      </c>
      <c r="M494" s="26">
        <v>256.13</v>
      </c>
      <c r="N494" s="38">
        <v>195.52</v>
      </c>
      <c r="O494" s="39">
        <f t="shared" si="8"/>
        <v>191.6096</v>
      </c>
    </row>
    <row r="495" spans="1:15" s="4" customFormat="1" ht="24" customHeight="1">
      <c r="A495" s="48"/>
      <c r="B495" s="25">
        <v>491</v>
      </c>
      <c r="C495" s="52">
        <v>1</v>
      </c>
      <c r="D495" s="27" t="s">
        <v>1309</v>
      </c>
      <c r="E495" s="52" t="s">
        <v>533</v>
      </c>
      <c r="F495" s="52" t="s">
        <v>21</v>
      </c>
      <c r="G495" s="55" t="s">
        <v>927</v>
      </c>
      <c r="H495" s="51">
        <v>43776</v>
      </c>
      <c r="I495" s="52" t="s">
        <v>1274</v>
      </c>
      <c r="J495" s="56"/>
      <c r="K495" s="26" t="s">
        <v>24</v>
      </c>
      <c r="L495" s="26">
        <v>935.68</v>
      </c>
      <c r="M495" s="26">
        <v>574.76</v>
      </c>
      <c r="N495" s="38">
        <v>574.76</v>
      </c>
      <c r="O495" s="39">
        <f t="shared" si="8"/>
        <v>563.2648</v>
      </c>
    </row>
    <row r="496" spans="1:15" s="4" customFormat="1" ht="24" customHeight="1">
      <c r="A496" s="45" t="s">
        <v>1310</v>
      </c>
      <c r="B496" s="25">
        <v>492</v>
      </c>
      <c r="C496" s="52">
        <v>1</v>
      </c>
      <c r="D496" s="27" t="s">
        <v>84</v>
      </c>
      <c r="E496" s="26">
        <v>25</v>
      </c>
      <c r="F496" s="26" t="s">
        <v>21</v>
      </c>
      <c r="G496" s="28" t="s">
        <v>1311</v>
      </c>
      <c r="H496" s="29">
        <v>43788</v>
      </c>
      <c r="I496" s="36" t="s">
        <v>1312</v>
      </c>
      <c r="J496" s="26" t="s">
        <v>24</v>
      </c>
      <c r="K496" s="26"/>
      <c r="L496" s="37">
        <v>645.5</v>
      </c>
      <c r="M496" s="37">
        <v>645.5</v>
      </c>
      <c r="N496" s="38">
        <v>492.69</v>
      </c>
      <c r="O496" s="39">
        <f t="shared" si="8"/>
        <v>482.83619999999996</v>
      </c>
    </row>
    <row r="497" spans="1:15" s="4" customFormat="1" ht="24" customHeight="1">
      <c r="A497" s="45"/>
      <c r="B497" s="25">
        <v>493</v>
      </c>
      <c r="C497" s="52">
        <v>1</v>
      </c>
      <c r="D497" s="27" t="s">
        <v>84</v>
      </c>
      <c r="E497" s="26">
        <v>0</v>
      </c>
      <c r="F497" s="26" t="s">
        <v>21</v>
      </c>
      <c r="G497" s="28" t="s">
        <v>1313</v>
      </c>
      <c r="H497" s="29">
        <v>43796</v>
      </c>
      <c r="I497" s="36" t="s">
        <v>1312</v>
      </c>
      <c r="J497" s="26" t="s">
        <v>24</v>
      </c>
      <c r="K497" s="26"/>
      <c r="L497" s="37">
        <v>478.16</v>
      </c>
      <c r="M497" s="37">
        <v>478.16</v>
      </c>
      <c r="N497" s="38">
        <v>325.35</v>
      </c>
      <c r="O497" s="39">
        <f t="shared" si="8"/>
        <v>318.843</v>
      </c>
    </row>
    <row r="498" spans="1:15" s="4" customFormat="1" ht="24" customHeight="1">
      <c r="A498" s="45"/>
      <c r="B498" s="25">
        <v>494</v>
      </c>
      <c r="C498" s="52">
        <v>1</v>
      </c>
      <c r="D498" s="27" t="s">
        <v>359</v>
      </c>
      <c r="E498" s="26">
        <v>35</v>
      </c>
      <c r="F498" s="26" t="s">
        <v>21</v>
      </c>
      <c r="G498" s="28" t="s">
        <v>1311</v>
      </c>
      <c r="H498" s="29">
        <v>43708</v>
      </c>
      <c r="I498" s="36" t="s">
        <v>1312</v>
      </c>
      <c r="J498" s="26"/>
      <c r="K498" s="26" t="s">
        <v>24</v>
      </c>
      <c r="L498" s="37">
        <v>496.44</v>
      </c>
      <c r="M498" s="37">
        <v>496.44</v>
      </c>
      <c r="N498" s="38">
        <v>343.63</v>
      </c>
      <c r="O498" s="39">
        <f t="shared" si="8"/>
        <v>336.75739999999996</v>
      </c>
    </row>
    <row r="499" spans="1:15" s="4" customFormat="1" ht="24" customHeight="1">
      <c r="A499" s="45"/>
      <c r="B499" s="25">
        <v>495</v>
      </c>
      <c r="C499" s="52">
        <v>1</v>
      </c>
      <c r="D499" s="27" t="s">
        <v>1314</v>
      </c>
      <c r="E499" s="26">
        <v>25</v>
      </c>
      <c r="F499" s="26" t="s">
        <v>21</v>
      </c>
      <c r="G499" s="28" t="s">
        <v>1313</v>
      </c>
      <c r="H499" s="29">
        <v>43721</v>
      </c>
      <c r="I499" s="36" t="s">
        <v>1312</v>
      </c>
      <c r="J499" s="26"/>
      <c r="K499" s="26" t="s">
        <v>24</v>
      </c>
      <c r="L499" s="37">
        <v>613.76</v>
      </c>
      <c r="M499" s="37">
        <v>613.76</v>
      </c>
      <c r="N499" s="38">
        <v>460.95</v>
      </c>
      <c r="O499" s="39">
        <f t="shared" si="8"/>
        <v>451.731</v>
      </c>
    </row>
    <row r="500" spans="1:15" s="4" customFormat="1" ht="24" customHeight="1">
      <c r="A500" s="45"/>
      <c r="B500" s="25">
        <v>496</v>
      </c>
      <c r="C500" s="52">
        <v>1</v>
      </c>
      <c r="D500" s="27" t="s">
        <v>1315</v>
      </c>
      <c r="E500" s="26">
        <v>40</v>
      </c>
      <c r="F500" s="26" t="s">
        <v>21</v>
      </c>
      <c r="G500" s="28" t="s">
        <v>1313</v>
      </c>
      <c r="H500" s="29">
        <v>43739</v>
      </c>
      <c r="I500" s="36" t="s">
        <v>1312</v>
      </c>
      <c r="J500" s="26" t="s">
        <v>24</v>
      </c>
      <c r="K500" s="26"/>
      <c r="L500" s="37">
        <v>178.66</v>
      </c>
      <c r="M500" s="37">
        <v>178.66</v>
      </c>
      <c r="N500" s="38">
        <v>25.85</v>
      </c>
      <c r="O500" s="39">
        <f t="shared" si="8"/>
        <v>25.333000000000002</v>
      </c>
    </row>
    <row r="501" spans="1:15" s="4" customFormat="1" ht="24" customHeight="1">
      <c r="A501" s="45"/>
      <c r="B501" s="25">
        <v>497</v>
      </c>
      <c r="C501" s="52">
        <v>1</v>
      </c>
      <c r="D501" s="27" t="s">
        <v>1316</v>
      </c>
      <c r="E501" s="26">
        <v>50</v>
      </c>
      <c r="F501" s="26" t="s">
        <v>21</v>
      </c>
      <c r="G501" s="28" t="s">
        <v>861</v>
      </c>
      <c r="H501" s="29">
        <v>43752</v>
      </c>
      <c r="I501" s="36" t="s">
        <v>1312</v>
      </c>
      <c r="J501" s="26"/>
      <c r="K501" s="26" t="s">
        <v>24</v>
      </c>
      <c r="L501" s="37">
        <v>4670.58</v>
      </c>
      <c r="M501" s="37">
        <v>4670.58</v>
      </c>
      <c r="N501" s="38">
        <v>4670.58</v>
      </c>
      <c r="O501" s="39">
        <f t="shared" si="8"/>
        <v>4577.1684</v>
      </c>
    </row>
    <row r="502" spans="1:15" s="4" customFormat="1" ht="24" customHeight="1">
      <c r="A502" s="45"/>
      <c r="B502" s="25">
        <v>498</v>
      </c>
      <c r="C502" s="52">
        <v>1</v>
      </c>
      <c r="D502" s="27" t="s">
        <v>1317</v>
      </c>
      <c r="E502" s="26">
        <v>66</v>
      </c>
      <c r="F502" s="26" t="s">
        <v>21</v>
      </c>
      <c r="G502" s="28" t="s">
        <v>1313</v>
      </c>
      <c r="H502" s="29">
        <v>43748</v>
      </c>
      <c r="I502" s="36" t="s">
        <v>1312</v>
      </c>
      <c r="J502" s="26"/>
      <c r="K502" s="26" t="s">
        <v>24</v>
      </c>
      <c r="L502" s="37">
        <v>2035.62</v>
      </c>
      <c r="M502" s="37">
        <v>2035.62</v>
      </c>
      <c r="N502" s="38">
        <v>2035.62</v>
      </c>
      <c r="O502" s="39">
        <f t="shared" si="8"/>
        <v>1994.9075999999998</v>
      </c>
    </row>
    <row r="503" spans="1:15" s="4" customFormat="1" ht="24" customHeight="1">
      <c r="A503" s="45"/>
      <c r="B503" s="25">
        <v>499</v>
      </c>
      <c r="C503" s="52">
        <v>1</v>
      </c>
      <c r="D503" s="27" t="s">
        <v>1318</v>
      </c>
      <c r="E503" s="26">
        <v>44</v>
      </c>
      <c r="F503" s="26" t="s">
        <v>21</v>
      </c>
      <c r="G503" s="28" t="s">
        <v>1319</v>
      </c>
      <c r="H503" s="29">
        <v>43753</v>
      </c>
      <c r="I503" s="36" t="s">
        <v>1312</v>
      </c>
      <c r="J503" s="26"/>
      <c r="K503" s="26" t="s">
        <v>24</v>
      </c>
      <c r="L503" s="37">
        <v>814.85</v>
      </c>
      <c r="M503" s="37">
        <v>814.85</v>
      </c>
      <c r="N503" s="38">
        <v>662.04</v>
      </c>
      <c r="O503" s="39">
        <f t="shared" si="8"/>
        <v>648.7991999999999</v>
      </c>
    </row>
    <row r="504" spans="1:15" s="4" customFormat="1" ht="24" customHeight="1">
      <c r="A504" s="45"/>
      <c r="B504" s="25">
        <v>500</v>
      </c>
      <c r="C504" s="52">
        <v>1</v>
      </c>
      <c r="D504" s="27" t="s">
        <v>1320</v>
      </c>
      <c r="E504" s="26">
        <v>48</v>
      </c>
      <c r="F504" s="26" t="s">
        <v>21</v>
      </c>
      <c r="G504" s="28" t="s">
        <v>870</v>
      </c>
      <c r="H504" s="29">
        <v>43762</v>
      </c>
      <c r="I504" s="36" t="s">
        <v>1312</v>
      </c>
      <c r="J504" s="26"/>
      <c r="K504" s="26" t="s">
        <v>24</v>
      </c>
      <c r="L504" s="37">
        <v>335.7</v>
      </c>
      <c r="M504" s="37">
        <v>335.7</v>
      </c>
      <c r="N504" s="38">
        <v>182.89</v>
      </c>
      <c r="O504" s="39">
        <f t="shared" si="8"/>
        <v>179.23219999999998</v>
      </c>
    </row>
    <row r="505" spans="1:15" s="4" customFormat="1" ht="24" customHeight="1">
      <c r="A505" s="45"/>
      <c r="B505" s="25">
        <v>501</v>
      </c>
      <c r="C505" s="52">
        <v>1</v>
      </c>
      <c r="D505" s="27" t="s">
        <v>1321</v>
      </c>
      <c r="E505" s="26">
        <v>28</v>
      </c>
      <c r="F505" s="26" t="s">
        <v>21</v>
      </c>
      <c r="G505" s="28" t="s">
        <v>1311</v>
      </c>
      <c r="H505" s="29">
        <v>43700</v>
      </c>
      <c r="I505" s="36" t="s">
        <v>1312</v>
      </c>
      <c r="J505" s="26"/>
      <c r="K505" s="26" t="s">
        <v>24</v>
      </c>
      <c r="L505" s="37">
        <v>673.36</v>
      </c>
      <c r="M505" s="37">
        <v>673.36</v>
      </c>
      <c r="N505" s="38">
        <v>520.55</v>
      </c>
      <c r="O505" s="39">
        <f t="shared" si="8"/>
        <v>510.13899999999995</v>
      </c>
    </row>
    <row r="506" spans="1:15" s="4" customFormat="1" ht="24" customHeight="1">
      <c r="A506" s="45"/>
      <c r="B506" s="25">
        <v>502</v>
      </c>
      <c r="C506" s="52">
        <v>1</v>
      </c>
      <c r="D506" s="27" t="s">
        <v>1322</v>
      </c>
      <c r="E506" s="26">
        <v>39</v>
      </c>
      <c r="F506" s="26" t="s">
        <v>40</v>
      </c>
      <c r="G506" s="28" t="s">
        <v>1313</v>
      </c>
      <c r="H506" s="29">
        <v>43784</v>
      </c>
      <c r="I506" s="36" t="s">
        <v>1312</v>
      </c>
      <c r="J506" s="26"/>
      <c r="K506" s="26" t="s">
        <v>24</v>
      </c>
      <c r="L506" s="37">
        <v>1935.85</v>
      </c>
      <c r="M506" s="37">
        <v>1935.85</v>
      </c>
      <c r="N506" s="38">
        <v>1894.85</v>
      </c>
      <c r="O506" s="39">
        <f t="shared" si="8"/>
        <v>1856.953</v>
      </c>
    </row>
    <row r="507" spans="1:15" s="4" customFormat="1" ht="24" customHeight="1">
      <c r="A507" s="45"/>
      <c r="B507" s="25">
        <v>503</v>
      </c>
      <c r="C507" s="52">
        <v>1</v>
      </c>
      <c r="D507" s="27" t="s">
        <v>1323</v>
      </c>
      <c r="E507" s="26">
        <v>66</v>
      </c>
      <c r="F507" s="26" t="s">
        <v>40</v>
      </c>
      <c r="G507" s="28" t="s">
        <v>1313</v>
      </c>
      <c r="H507" s="29">
        <v>43687</v>
      </c>
      <c r="I507" s="36" t="s">
        <v>1312</v>
      </c>
      <c r="J507" s="26"/>
      <c r="K507" s="26" t="s">
        <v>24</v>
      </c>
      <c r="L507" s="37">
        <v>6707.61</v>
      </c>
      <c r="M507" s="37">
        <v>6707.61</v>
      </c>
      <c r="N507" s="38">
        <v>5722.92</v>
      </c>
      <c r="O507" s="39">
        <f t="shared" si="8"/>
        <v>5608.4616</v>
      </c>
    </row>
    <row r="508" spans="1:15" s="4" customFormat="1" ht="24" customHeight="1">
      <c r="A508" s="45"/>
      <c r="B508" s="25">
        <v>504</v>
      </c>
      <c r="C508" s="52">
        <v>1</v>
      </c>
      <c r="D508" s="27" t="s">
        <v>1324</v>
      </c>
      <c r="E508" s="26">
        <v>60</v>
      </c>
      <c r="F508" s="26" t="s">
        <v>21</v>
      </c>
      <c r="G508" s="28" t="s">
        <v>366</v>
      </c>
      <c r="H508" s="29">
        <v>43753</v>
      </c>
      <c r="I508" s="36" t="s">
        <v>1312</v>
      </c>
      <c r="J508" s="26"/>
      <c r="K508" s="26" t="s">
        <v>24</v>
      </c>
      <c r="L508" s="37">
        <v>377.7</v>
      </c>
      <c r="M508" s="37">
        <v>218.17</v>
      </c>
      <c r="N508" s="38">
        <v>218.17</v>
      </c>
      <c r="O508" s="39">
        <f t="shared" si="8"/>
        <v>213.80659999999997</v>
      </c>
    </row>
    <row r="509" spans="1:15" s="4" customFormat="1" ht="24" customHeight="1">
      <c r="A509" s="45"/>
      <c r="B509" s="25">
        <v>505</v>
      </c>
      <c r="C509" s="52">
        <v>1</v>
      </c>
      <c r="D509" s="27" t="s">
        <v>1325</v>
      </c>
      <c r="E509" s="26">
        <v>58</v>
      </c>
      <c r="F509" s="26" t="s">
        <v>21</v>
      </c>
      <c r="G509" s="28" t="s">
        <v>1313</v>
      </c>
      <c r="H509" s="29">
        <v>43739</v>
      </c>
      <c r="I509" s="36" t="s">
        <v>1312</v>
      </c>
      <c r="J509" s="26"/>
      <c r="K509" s="26" t="s">
        <v>24</v>
      </c>
      <c r="L509" s="37">
        <v>762.28</v>
      </c>
      <c r="M509" s="37">
        <v>762.28</v>
      </c>
      <c r="N509" s="38">
        <v>762.28</v>
      </c>
      <c r="O509" s="39">
        <f t="shared" si="8"/>
        <v>747.0344</v>
      </c>
    </row>
    <row r="510" spans="1:15" s="4" customFormat="1" ht="24" customHeight="1">
      <c r="A510" s="45"/>
      <c r="B510" s="25">
        <v>506</v>
      </c>
      <c r="C510" s="52">
        <v>1</v>
      </c>
      <c r="D510" s="27" t="s">
        <v>1326</v>
      </c>
      <c r="E510" s="26">
        <v>62</v>
      </c>
      <c r="F510" s="26" t="s">
        <v>21</v>
      </c>
      <c r="G510" s="28" t="s">
        <v>366</v>
      </c>
      <c r="H510" s="29">
        <v>43723</v>
      </c>
      <c r="I510" s="36" t="s">
        <v>1312</v>
      </c>
      <c r="J510" s="26"/>
      <c r="K510" s="26" t="s">
        <v>24</v>
      </c>
      <c r="L510" s="37">
        <v>325.55</v>
      </c>
      <c r="M510" s="37">
        <v>172.74</v>
      </c>
      <c r="N510" s="38">
        <v>172.74</v>
      </c>
      <c r="O510" s="39">
        <f t="shared" si="8"/>
        <v>169.2852</v>
      </c>
    </row>
    <row r="511" spans="1:15" s="4" customFormat="1" ht="24" customHeight="1">
      <c r="A511" s="45"/>
      <c r="B511" s="25">
        <v>507</v>
      </c>
      <c r="C511" s="52">
        <v>1</v>
      </c>
      <c r="D511" s="27" t="s">
        <v>1327</v>
      </c>
      <c r="E511" s="26">
        <v>50</v>
      </c>
      <c r="F511" s="26" t="s">
        <v>40</v>
      </c>
      <c r="G511" s="28" t="s">
        <v>1068</v>
      </c>
      <c r="H511" s="29" t="s">
        <v>1328</v>
      </c>
      <c r="I511" s="36" t="s">
        <v>1312</v>
      </c>
      <c r="J511" s="26"/>
      <c r="K511" s="26" t="s">
        <v>24</v>
      </c>
      <c r="L511" s="37">
        <v>1627.17</v>
      </c>
      <c r="M511" s="37">
        <v>1474.36</v>
      </c>
      <c r="N511" s="38">
        <v>1474.36</v>
      </c>
      <c r="O511" s="39">
        <f t="shared" si="8"/>
        <v>1444.8727999999999</v>
      </c>
    </row>
    <row r="512" spans="1:15" s="4" customFormat="1" ht="24" customHeight="1">
      <c r="A512" s="45"/>
      <c r="B512" s="25">
        <v>508</v>
      </c>
      <c r="C512" s="52">
        <v>1</v>
      </c>
      <c r="D512" s="27" t="s">
        <v>84</v>
      </c>
      <c r="E512" s="26">
        <v>50</v>
      </c>
      <c r="F512" s="26" t="s">
        <v>21</v>
      </c>
      <c r="G512" s="28" t="s">
        <v>1329</v>
      </c>
      <c r="H512" s="29">
        <v>43699</v>
      </c>
      <c r="I512" s="36" t="s">
        <v>1312</v>
      </c>
      <c r="J512" s="26" t="s">
        <v>24</v>
      </c>
      <c r="K512" s="26"/>
      <c r="L512" s="37">
        <v>445.86</v>
      </c>
      <c r="M512" s="37">
        <v>293.05</v>
      </c>
      <c r="N512" s="38">
        <v>293.05</v>
      </c>
      <c r="O512" s="39">
        <f t="shared" si="8"/>
        <v>287.189</v>
      </c>
    </row>
    <row r="513" spans="1:15" s="4" customFormat="1" ht="24" customHeight="1">
      <c r="A513" s="45"/>
      <c r="B513" s="25">
        <v>509</v>
      </c>
      <c r="C513" s="52">
        <v>1</v>
      </c>
      <c r="D513" s="27" t="s">
        <v>1330</v>
      </c>
      <c r="E513" s="26">
        <v>48</v>
      </c>
      <c r="F513" s="26" t="s">
        <v>21</v>
      </c>
      <c r="G513" s="28" t="s">
        <v>1311</v>
      </c>
      <c r="H513" s="29" t="s">
        <v>1331</v>
      </c>
      <c r="I513" s="36" t="s">
        <v>1312</v>
      </c>
      <c r="J513" s="26"/>
      <c r="K513" s="26" t="s">
        <v>24</v>
      </c>
      <c r="L513" s="37">
        <v>422.34</v>
      </c>
      <c r="M513" s="37">
        <v>269.53</v>
      </c>
      <c r="N513" s="38">
        <v>269.53</v>
      </c>
      <c r="O513" s="39">
        <f t="shared" si="8"/>
        <v>264.13939999999997</v>
      </c>
    </row>
    <row r="514" spans="1:15" s="4" customFormat="1" ht="24" customHeight="1">
      <c r="A514" s="45"/>
      <c r="B514" s="25">
        <v>510</v>
      </c>
      <c r="C514" s="52">
        <v>1</v>
      </c>
      <c r="D514" s="27" t="s">
        <v>1332</v>
      </c>
      <c r="E514" s="26">
        <v>29</v>
      </c>
      <c r="F514" s="26" t="s">
        <v>21</v>
      </c>
      <c r="G514" s="28" t="s">
        <v>879</v>
      </c>
      <c r="H514" s="29" t="s">
        <v>1333</v>
      </c>
      <c r="I514" s="36" t="s">
        <v>1312</v>
      </c>
      <c r="J514" s="26"/>
      <c r="K514" s="26" t="s">
        <v>24</v>
      </c>
      <c r="L514" s="37">
        <v>970.9</v>
      </c>
      <c r="M514" s="37">
        <v>818.09</v>
      </c>
      <c r="N514" s="38">
        <v>818.09</v>
      </c>
      <c r="O514" s="39">
        <f t="shared" si="8"/>
        <v>801.7282</v>
      </c>
    </row>
    <row r="515" spans="1:15" s="4" customFormat="1" ht="24" customHeight="1">
      <c r="A515" s="45"/>
      <c r="B515" s="25">
        <v>511</v>
      </c>
      <c r="C515" s="52">
        <v>1</v>
      </c>
      <c r="D515" s="27" t="s">
        <v>1334</v>
      </c>
      <c r="E515" s="26">
        <v>60</v>
      </c>
      <c r="F515" s="26" t="s">
        <v>21</v>
      </c>
      <c r="G515" s="28" t="s">
        <v>870</v>
      </c>
      <c r="H515" s="29" t="s">
        <v>1333</v>
      </c>
      <c r="I515" s="36" t="s">
        <v>1312</v>
      </c>
      <c r="J515" s="26"/>
      <c r="K515" s="26" t="s">
        <v>24</v>
      </c>
      <c r="L515" s="37">
        <v>79.81</v>
      </c>
      <c r="M515" s="37">
        <v>79.81</v>
      </c>
      <c r="N515" s="38">
        <v>79.81</v>
      </c>
      <c r="O515" s="39">
        <f t="shared" si="8"/>
        <v>78.2138</v>
      </c>
    </row>
    <row r="516" spans="1:15" s="4" customFormat="1" ht="24" customHeight="1">
      <c r="A516" s="45"/>
      <c r="B516" s="25">
        <v>512</v>
      </c>
      <c r="C516" s="52">
        <v>1</v>
      </c>
      <c r="D516" s="27" t="s">
        <v>84</v>
      </c>
      <c r="E516" s="26">
        <v>60</v>
      </c>
      <c r="F516" s="26" t="s">
        <v>21</v>
      </c>
      <c r="G516" s="28" t="s">
        <v>870</v>
      </c>
      <c r="H516" s="29">
        <v>43647</v>
      </c>
      <c r="I516" s="36" t="s">
        <v>1312</v>
      </c>
      <c r="J516" s="26" t="s">
        <v>24</v>
      </c>
      <c r="K516" s="26"/>
      <c r="L516" s="37">
        <v>1044.36</v>
      </c>
      <c r="M516" s="37">
        <v>891.55</v>
      </c>
      <c r="N516" s="38">
        <v>891.55</v>
      </c>
      <c r="O516" s="39">
        <f t="shared" si="8"/>
        <v>873.7189999999999</v>
      </c>
    </row>
    <row r="517" spans="1:15" s="4" customFormat="1" ht="24" customHeight="1">
      <c r="A517" s="45"/>
      <c r="B517" s="25">
        <v>513</v>
      </c>
      <c r="C517" s="52">
        <v>1</v>
      </c>
      <c r="D517" s="27" t="s">
        <v>1335</v>
      </c>
      <c r="E517" s="26">
        <v>16</v>
      </c>
      <c r="F517" s="26" t="s">
        <v>21</v>
      </c>
      <c r="G517" s="28" t="s">
        <v>885</v>
      </c>
      <c r="H517" s="29">
        <v>43583</v>
      </c>
      <c r="I517" s="36" t="s">
        <v>1312</v>
      </c>
      <c r="J517" s="26"/>
      <c r="K517" s="26" t="s">
        <v>24</v>
      </c>
      <c r="L517" s="37">
        <v>2454.47</v>
      </c>
      <c r="M517" s="37">
        <v>2454.47</v>
      </c>
      <c r="N517" s="38">
        <v>2324.47</v>
      </c>
      <c r="O517" s="39">
        <f t="shared" si="8"/>
        <v>2277.9806</v>
      </c>
    </row>
    <row r="518" spans="1:15" s="4" customFormat="1" ht="24" customHeight="1">
      <c r="A518" s="45"/>
      <c r="B518" s="25">
        <v>514</v>
      </c>
      <c r="C518" s="52">
        <v>1</v>
      </c>
      <c r="D518" s="27" t="s">
        <v>1336</v>
      </c>
      <c r="E518" s="26">
        <v>50</v>
      </c>
      <c r="F518" s="26" t="s">
        <v>21</v>
      </c>
      <c r="G518" s="28" t="s">
        <v>1337</v>
      </c>
      <c r="H518" s="29">
        <v>43704</v>
      </c>
      <c r="I518" s="36" t="s">
        <v>1312</v>
      </c>
      <c r="J518" s="26"/>
      <c r="K518" s="26" t="s">
        <v>24</v>
      </c>
      <c r="L518" s="37">
        <v>7620.05</v>
      </c>
      <c r="M518" s="37">
        <v>7620.05</v>
      </c>
      <c r="N518" s="38">
        <v>6881.77</v>
      </c>
      <c r="O518" s="39">
        <f aca="true" t="shared" si="9" ref="O518:O581">N518*0.98</f>
        <v>6744.1346</v>
      </c>
    </row>
    <row r="519" spans="1:15" s="4" customFormat="1" ht="24" customHeight="1">
      <c r="A519" s="45"/>
      <c r="B519" s="25">
        <v>515</v>
      </c>
      <c r="C519" s="52">
        <v>1</v>
      </c>
      <c r="D519" s="27" t="s">
        <v>1338</v>
      </c>
      <c r="E519" s="26">
        <v>34</v>
      </c>
      <c r="F519" s="26" t="s">
        <v>21</v>
      </c>
      <c r="G519" s="28" t="s">
        <v>1339</v>
      </c>
      <c r="H519" s="29">
        <v>43724</v>
      </c>
      <c r="I519" s="36" t="s">
        <v>1312</v>
      </c>
      <c r="J519" s="26"/>
      <c r="K519" s="26" t="s">
        <v>24</v>
      </c>
      <c r="L519" s="37">
        <v>36338.32</v>
      </c>
      <c r="M519" s="37">
        <v>36338.32</v>
      </c>
      <c r="N519" s="38">
        <v>25970.94</v>
      </c>
      <c r="O519" s="39">
        <f t="shared" si="9"/>
        <v>25451.5212</v>
      </c>
    </row>
    <row r="520" spans="1:15" s="4" customFormat="1" ht="24" customHeight="1">
      <c r="A520" s="45"/>
      <c r="B520" s="25">
        <v>516</v>
      </c>
      <c r="C520" s="52">
        <v>1</v>
      </c>
      <c r="D520" s="27" t="s">
        <v>1340</v>
      </c>
      <c r="E520" s="26">
        <v>49</v>
      </c>
      <c r="F520" s="26" t="s">
        <v>21</v>
      </c>
      <c r="G520" s="28" t="s">
        <v>1068</v>
      </c>
      <c r="H520" s="29">
        <v>43770</v>
      </c>
      <c r="I520" s="36" t="s">
        <v>1312</v>
      </c>
      <c r="J520" s="26"/>
      <c r="K520" s="26" t="s">
        <v>24</v>
      </c>
      <c r="L520" s="37">
        <v>7251.64</v>
      </c>
      <c r="M520" s="37">
        <v>7251.64</v>
      </c>
      <c r="N520" s="38">
        <v>4729.1</v>
      </c>
      <c r="O520" s="39">
        <f t="shared" si="9"/>
        <v>4634.518</v>
      </c>
    </row>
    <row r="521" spans="1:15" s="4" customFormat="1" ht="24" customHeight="1">
      <c r="A521" s="45"/>
      <c r="B521" s="25">
        <v>517</v>
      </c>
      <c r="C521" s="52">
        <v>1</v>
      </c>
      <c r="D521" s="27" t="s">
        <v>1341</v>
      </c>
      <c r="E521" s="26">
        <v>43</v>
      </c>
      <c r="F521" s="26" t="s">
        <v>21</v>
      </c>
      <c r="G521" s="28" t="s">
        <v>861</v>
      </c>
      <c r="H521" s="29">
        <v>43719</v>
      </c>
      <c r="I521" s="36" t="s">
        <v>1312</v>
      </c>
      <c r="J521" s="26"/>
      <c r="K521" s="26" t="s">
        <v>24</v>
      </c>
      <c r="L521" s="37">
        <v>16711.97</v>
      </c>
      <c r="M521" s="37">
        <v>16711.97</v>
      </c>
      <c r="N521" s="38">
        <v>14647.58</v>
      </c>
      <c r="O521" s="39">
        <f t="shared" si="9"/>
        <v>14354.6284</v>
      </c>
    </row>
    <row r="522" spans="1:15" s="4" customFormat="1" ht="24" customHeight="1">
      <c r="A522" s="48"/>
      <c r="B522" s="25">
        <v>518</v>
      </c>
      <c r="C522" s="26">
        <v>1</v>
      </c>
      <c r="D522" s="27" t="s">
        <v>1342</v>
      </c>
      <c r="E522" s="26">
        <v>32</v>
      </c>
      <c r="F522" s="26" t="s">
        <v>21</v>
      </c>
      <c r="G522" s="28" t="s">
        <v>1343</v>
      </c>
      <c r="H522" s="29" t="s">
        <v>1344</v>
      </c>
      <c r="I522" s="36" t="s">
        <v>1345</v>
      </c>
      <c r="J522" s="26"/>
      <c r="K522" s="26" t="s">
        <v>24</v>
      </c>
      <c r="L522" s="37">
        <v>17450.25</v>
      </c>
      <c r="M522" s="37">
        <v>17450.25</v>
      </c>
      <c r="N522" s="38">
        <v>17083.97</v>
      </c>
      <c r="O522" s="39">
        <f t="shared" si="9"/>
        <v>16742.2906</v>
      </c>
    </row>
    <row r="523" spans="1:15" s="4" customFormat="1" ht="24" customHeight="1">
      <c r="A523" s="45" t="s">
        <v>1346</v>
      </c>
      <c r="B523" s="25">
        <v>519</v>
      </c>
      <c r="C523" s="26">
        <v>1</v>
      </c>
      <c r="D523" s="27" t="s">
        <v>1347</v>
      </c>
      <c r="E523" s="26">
        <v>31</v>
      </c>
      <c r="F523" s="26" t="s">
        <v>21</v>
      </c>
      <c r="G523" s="28" t="s">
        <v>1348</v>
      </c>
      <c r="H523" s="29" t="s">
        <v>1349</v>
      </c>
      <c r="I523" s="36" t="s">
        <v>1350</v>
      </c>
      <c r="J523" s="26"/>
      <c r="K523" s="26" t="s">
        <v>24</v>
      </c>
      <c r="L523" s="37">
        <v>563.43</v>
      </c>
      <c r="M523" s="37">
        <v>63.43</v>
      </c>
      <c r="N523" s="38">
        <v>63.43</v>
      </c>
      <c r="O523" s="39">
        <f t="shared" si="9"/>
        <v>62.1614</v>
      </c>
    </row>
    <row r="524" spans="1:15" s="4" customFormat="1" ht="24" customHeight="1">
      <c r="A524" s="45"/>
      <c r="B524" s="25">
        <v>520</v>
      </c>
      <c r="C524" s="26">
        <v>1</v>
      </c>
      <c r="D524" s="27" t="s">
        <v>1351</v>
      </c>
      <c r="E524" s="26">
        <v>57</v>
      </c>
      <c r="F524" s="26" t="s">
        <v>40</v>
      </c>
      <c r="G524" s="28" t="s">
        <v>1352</v>
      </c>
      <c r="H524" s="29" t="s">
        <v>1353</v>
      </c>
      <c r="I524" s="36" t="s">
        <v>1350</v>
      </c>
      <c r="J524" s="26"/>
      <c r="K524" s="26" t="s">
        <v>24</v>
      </c>
      <c r="L524" s="37">
        <v>6582.08</v>
      </c>
      <c r="M524" s="37">
        <v>6082.08</v>
      </c>
      <c r="N524" s="38">
        <v>0</v>
      </c>
      <c r="O524" s="39">
        <f t="shared" si="9"/>
        <v>0</v>
      </c>
    </row>
    <row r="525" spans="1:15" s="4" customFormat="1" ht="24" customHeight="1">
      <c r="A525" s="45"/>
      <c r="B525" s="25">
        <v>521</v>
      </c>
      <c r="C525" s="26">
        <v>1</v>
      </c>
      <c r="D525" s="27" t="s">
        <v>1354</v>
      </c>
      <c r="E525" s="26">
        <v>50</v>
      </c>
      <c r="F525" s="26" t="s">
        <v>21</v>
      </c>
      <c r="G525" s="28" t="s">
        <v>1355</v>
      </c>
      <c r="H525" s="29" t="s">
        <v>1356</v>
      </c>
      <c r="I525" s="36" t="s">
        <v>1350</v>
      </c>
      <c r="J525" s="26"/>
      <c r="K525" s="26" t="s">
        <v>24</v>
      </c>
      <c r="L525" s="37">
        <v>1521.64</v>
      </c>
      <c r="M525" s="37">
        <v>521.64</v>
      </c>
      <c r="N525" s="38">
        <v>521.64</v>
      </c>
      <c r="O525" s="39">
        <f t="shared" si="9"/>
        <v>511.2072</v>
      </c>
    </row>
    <row r="526" spans="1:15" s="4" customFormat="1" ht="24" customHeight="1">
      <c r="A526" s="45"/>
      <c r="B526" s="25">
        <v>522</v>
      </c>
      <c r="C526" s="26">
        <v>1</v>
      </c>
      <c r="D526" s="27" t="s">
        <v>1357</v>
      </c>
      <c r="E526" s="26">
        <v>53</v>
      </c>
      <c r="F526" s="26" t="s">
        <v>21</v>
      </c>
      <c r="G526" s="28" t="s">
        <v>1358</v>
      </c>
      <c r="H526" s="29" t="s">
        <v>1359</v>
      </c>
      <c r="I526" s="36" t="s">
        <v>1350</v>
      </c>
      <c r="J526" s="26"/>
      <c r="K526" s="26" t="s">
        <v>24</v>
      </c>
      <c r="L526" s="37">
        <v>670.73</v>
      </c>
      <c r="M526" s="37">
        <v>170.73</v>
      </c>
      <c r="N526" s="38">
        <v>170.73</v>
      </c>
      <c r="O526" s="39">
        <f t="shared" si="9"/>
        <v>167.31539999999998</v>
      </c>
    </row>
    <row r="527" spans="1:15" s="4" customFormat="1" ht="24" customHeight="1">
      <c r="A527" s="45"/>
      <c r="B527" s="25">
        <v>523</v>
      </c>
      <c r="C527" s="26">
        <v>1</v>
      </c>
      <c r="D527" s="27" t="s">
        <v>1360</v>
      </c>
      <c r="E527" s="26">
        <v>24</v>
      </c>
      <c r="F527" s="26" t="s">
        <v>21</v>
      </c>
      <c r="G527" s="28" t="s">
        <v>1176</v>
      </c>
      <c r="H527" s="29" t="s">
        <v>1361</v>
      </c>
      <c r="I527" s="36" t="s">
        <v>1350</v>
      </c>
      <c r="J527" s="26"/>
      <c r="K527" s="26" t="s">
        <v>24</v>
      </c>
      <c r="L527" s="37">
        <v>3137.67</v>
      </c>
      <c r="M527" s="37">
        <v>1137.67</v>
      </c>
      <c r="N527" s="38">
        <v>1137.67</v>
      </c>
      <c r="O527" s="39">
        <f t="shared" si="9"/>
        <v>1114.9166</v>
      </c>
    </row>
    <row r="528" spans="1:15" s="4" customFormat="1" ht="24" customHeight="1">
      <c r="A528" s="45"/>
      <c r="B528" s="25">
        <v>524</v>
      </c>
      <c r="C528" s="26">
        <v>1</v>
      </c>
      <c r="D528" s="27" t="s">
        <v>1362</v>
      </c>
      <c r="E528" s="26">
        <v>30</v>
      </c>
      <c r="F528" s="26" t="s">
        <v>40</v>
      </c>
      <c r="G528" s="28" t="s">
        <v>271</v>
      </c>
      <c r="H528" s="29" t="s">
        <v>1363</v>
      </c>
      <c r="I528" s="36" t="s">
        <v>1350</v>
      </c>
      <c r="J528" s="26"/>
      <c r="K528" s="26" t="s">
        <v>24</v>
      </c>
      <c r="L528" s="37">
        <v>621.62</v>
      </c>
      <c r="M528" s="37">
        <v>121.62</v>
      </c>
      <c r="N528" s="38">
        <v>121.62</v>
      </c>
      <c r="O528" s="39">
        <f t="shared" si="9"/>
        <v>119.1876</v>
      </c>
    </row>
    <row r="529" spans="1:15" s="4" customFormat="1" ht="24" customHeight="1">
      <c r="A529" s="45"/>
      <c r="B529" s="25">
        <v>525</v>
      </c>
      <c r="C529" s="26">
        <v>1</v>
      </c>
      <c r="D529" s="27" t="s">
        <v>1364</v>
      </c>
      <c r="E529" s="26">
        <v>54</v>
      </c>
      <c r="F529" s="26" t="s">
        <v>21</v>
      </c>
      <c r="G529" s="28" t="s">
        <v>1365</v>
      </c>
      <c r="H529" s="29" t="s">
        <v>428</v>
      </c>
      <c r="I529" s="36" t="s">
        <v>1350</v>
      </c>
      <c r="J529" s="26"/>
      <c r="K529" s="26" t="s">
        <v>24</v>
      </c>
      <c r="L529" s="37">
        <v>1482.08</v>
      </c>
      <c r="M529" s="37">
        <v>482.08</v>
      </c>
      <c r="N529" s="38">
        <v>462.12</v>
      </c>
      <c r="O529" s="39">
        <f t="shared" si="9"/>
        <v>452.8776</v>
      </c>
    </row>
    <row r="530" spans="1:15" s="4" customFormat="1" ht="24" customHeight="1">
      <c r="A530" s="45"/>
      <c r="B530" s="25">
        <v>526</v>
      </c>
      <c r="C530" s="26">
        <v>1</v>
      </c>
      <c r="D530" s="27" t="s">
        <v>1366</v>
      </c>
      <c r="E530" s="26">
        <v>41</v>
      </c>
      <c r="F530" s="26" t="s">
        <v>40</v>
      </c>
      <c r="G530" s="28" t="s">
        <v>1367</v>
      </c>
      <c r="H530" s="29" t="s">
        <v>1368</v>
      </c>
      <c r="I530" s="36" t="s">
        <v>1350</v>
      </c>
      <c r="J530" s="26"/>
      <c r="K530" s="26" t="s">
        <v>24</v>
      </c>
      <c r="L530" s="37">
        <v>1120.3</v>
      </c>
      <c r="M530" s="37">
        <v>120.3</v>
      </c>
      <c r="N530" s="38">
        <v>120.3</v>
      </c>
      <c r="O530" s="39">
        <f t="shared" si="9"/>
        <v>117.89399999999999</v>
      </c>
    </row>
    <row r="531" spans="1:15" s="4" customFormat="1" ht="24" customHeight="1">
      <c r="A531" s="45"/>
      <c r="B531" s="25">
        <v>527</v>
      </c>
      <c r="C531" s="26">
        <v>1</v>
      </c>
      <c r="D531" s="27" t="s">
        <v>1360</v>
      </c>
      <c r="E531" s="26">
        <v>23</v>
      </c>
      <c r="F531" s="26" t="s">
        <v>21</v>
      </c>
      <c r="G531" s="28" t="s">
        <v>1176</v>
      </c>
      <c r="H531" s="29" t="s">
        <v>1369</v>
      </c>
      <c r="I531" s="36" t="s">
        <v>1350</v>
      </c>
      <c r="J531" s="26"/>
      <c r="K531" s="26" t="s">
        <v>24</v>
      </c>
      <c r="L531" s="37">
        <v>1695.12</v>
      </c>
      <c r="M531" s="37">
        <v>1695.12</v>
      </c>
      <c r="N531" s="38">
        <v>1689.92</v>
      </c>
      <c r="O531" s="39">
        <f t="shared" si="9"/>
        <v>1656.1216</v>
      </c>
    </row>
    <row r="532" spans="1:15" s="4" customFormat="1" ht="24" customHeight="1">
      <c r="A532" s="45"/>
      <c r="B532" s="25">
        <v>528</v>
      </c>
      <c r="C532" s="26">
        <v>1</v>
      </c>
      <c r="D532" s="27" t="s">
        <v>1370</v>
      </c>
      <c r="E532" s="26">
        <v>52</v>
      </c>
      <c r="F532" s="26" t="s">
        <v>21</v>
      </c>
      <c r="G532" s="28" t="s">
        <v>1371</v>
      </c>
      <c r="H532" s="29" t="s">
        <v>1372</v>
      </c>
      <c r="I532" s="36" t="s">
        <v>1350</v>
      </c>
      <c r="J532" s="26"/>
      <c r="K532" s="26" t="s">
        <v>24</v>
      </c>
      <c r="L532" s="37">
        <v>1335.83</v>
      </c>
      <c r="M532" s="37">
        <v>335.83</v>
      </c>
      <c r="N532" s="38">
        <v>335.83</v>
      </c>
      <c r="O532" s="39">
        <f t="shared" si="9"/>
        <v>329.11339999999996</v>
      </c>
    </row>
    <row r="533" spans="1:15" s="4" customFormat="1" ht="24" customHeight="1">
      <c r="A533" s="45"/>
      <c r="B533" s="25">
        <v>529</v>
      </c>
      <c r="C533" s="26">
        <v>1</v>
      </c>
      <c r="D533" s="27" t="s">
        <v>1373</v>
      </c>
      <c r="E533" s="26">
        <v>52</v>
      </c>
      <c r="F533" s="26" t="s">
        <v>40</v>
      </c>
      <c r="G533" s="28" t="s">
        <v>1374</v>
      </c>
      <c r="H533" s="29" t="s">
        <v>1375</v>
      </c>
      <c r="I533" s="36" t="s">
        <v>1350</v>
      </c>
      <c r="J533" s="26"/>
      <c r="K533" s="26" t="s">
        <v>24</v>
      </c>
      <c r="L533" s="37">
        <v>925.25</v>
      </c>
      <c r="M533" s="37">
        <v>925.25</v>
      </c>
      <c r="N533" s="38">
        <v>920.95</v>
      </c>
      <c r="O533" s="39">
        <f t="shared" si="9"/>
        <v>902.5310000000001</v>
      </c>
    </row>
    <row r="534" spans="1:15" s="4" customFormat="1" ht="24" customHeight="1">
      <c r="A534" s="45"/>
      <c r="B534" s="25">
        <v>530</v>
      </c>
      <c r="C534" s="26">
        <v>1</v>
      </c>
      <c r="D534" s="27" t="s">
        <v>1376</v>
      </c>
      <c r="E534" s="26">
        <v>75</v>
      </c>
      <c r="F534" s="26" t="s">
        <v>21</v>
      </c>
      <c r="G534" s="28" t="s">
        <v>1377</v>
      </c>
      <c r="H534" s="29" t="s">
        <v>1378</v>
      </c>
      <c r="I534" s="36" t="s">
        <v>1350</v>
      </c>
      <c r="J534" s="26"/>
      <c r="K534" s="26" t="s">
        <v>24</v>
      </c>
      <c r="L534" s="37">
        <v>638.91</v>
      </c>
      <c r="M534" s="37">
        <v>138.91</v>
      </c>
      <c r="N534" s="38">
        <v>58.1</v>
      </c>
      <c r="O534" s="39">
        <f t="shared" si="9"/>
        <v>56.938</v>
      </c>
    </row>
    <row r="535" spans="1:15" s="4" customFormat="1" ht="24" customHeight="1">
      <c r="A535" s="45"/>
      <c r="B535" s="25">
        <v>531</v>
      </c>
      <c r="C535" s="26">
        <v>1</v>
      </c>
      <c r="D535" s="27" t="s">
        <v>1379</v>
      </c>
      <c r="E535" s="26">
        <v>20</v>
      </c>
      <c r="F535" s="26" t="s">
        <v>40</v>
      </c>
      <c r="G535" s="28" t="s">
        <v>208</v>
      </c>
      <c r="H535" s="29" t="s">
        <v>1380</v>
      </c>
      <c r="I535" s="36" t="s">
        <v>1350</v>
      </c>
      <c r="J535" s="26"/>
      <c r="K535" s="26" t="s">
        <v>24</v>
      </c>
      <c r="L535" s="37">
        <v>709.24</v>
      </c>
      <c r="M535" s="37">
        <v>709.24</v>
      </c>
      <c r="N535" s="38">
        <v>709.24</v>
      </c>
      <c r="O535" s="39">
        <f t="shared" si="9"/>
        <v>695.0552</v>
      </c>
    </row>
    <row r="536" spans="1:15" s="4" customFormat="1" ht="24" customHeight="1">
      <c r="A536" s="45"/>
      <c r="B536" s="25">
        <v>532</v>
      </c>
      <c r="C536" s="26">
        <v>1</v>
      </c>
      <c r="D536" s="27" t="s">
        <v>1381</v>
      </c>
      <c r="E536" s="26">
        <v>22</v>
      </c>
      <c r="F536" s="26" t="s">
        <v>21</v>
      </c>
      <c r="G536" s="28" t="s">
        <v>180</v>
      </c>
      <c r="H536" s="29" t="s">
        <v>1382</v>
      </c>
      <c r="I536" s="36" t="s">
        <v>1350</v>
      </c>
      <c r="J536" s="26"/>
      <c r="K536" s="26" t="s">
        <v>24</v>
      </c>
      <c r="L536" s="37">
        <v>2801.2</v>
      </c>
      <c r="M536" s="37">
        <v>2801.2</v>
      </c>
      <c r="N536" s="38">
        <v>2454.2</v>
      </c>
      <c r="O536" s="39">
        <f t="shared" si="9"/>
        <v>2405.116</v>
      </c>
    </row>
    <row r="537" spans="1:15" s="4" customFormat="1" ht="24" customHeight="1">
      <c r="A537" s="45"/>
      <c r="B537" s="25">
        <v>533</v>
      </c>
      <c r="C537" s="26">
        <v>1</v>
      </c>
      <c r="D537" s="27" t="s">
        <v>1383</v>
      </c>
      <c r="E537" s="26">
        <v>23</v>
      </c>
      <c r="F537" s="26" t="s">
        <v>40</v>
      </c>
      <c r="G537" s="28" t="s">
        <v>1384</v>
      </c>
      <c r="H537" s="29" t="s">
        <v>1385</v>
      </c>
      <c r="I537" s="36" t="s">
        <v>1350</v>
      </c>
      <c r="J537" s="26"/>
      <c r="K537" s="26" t="s">
        <v>24</v>
      </c>
      <c r="L537" s="37">
        <v>2391.91</v>
      </c>
      <c r="M537" s="37">
        <v>2391.91</v>
      </c>
      <c r="N537" s="38">
        <v>192.5</v>
      </c>
      <c r="O537" s="39">
        <f t="shared" si="9"/>
        <v>188.65</v>
      </c>
    </row>
    <row r="538" spans="1:15" s="4" customFormat="1" ht="24" customHeight="1">
      <c r="A538" s="45"/>
      <c r="B538" s="25">
        <v>534</v>
      </c>
      <c r="C538" s="26">
        <v>1</v>
      </c>
      <c r="D538" s="27" t="s">
        <v>1386</v>
      </c>
      <c r="E538" s="26">
        <v>19</v>
      </c>
      <c r="F538" s="26" t="s">
        <v>40</v>
      </c>
      <c r="G538" s="28" t="s">
        <v>1387</v>
      </c>
      <c r="H538" s="29" t="s">
        <v>1388</v>
      </c>
      <c r="I538" s="36" t="s">
        <v>1350</v>
      </c>
      <c r="J538" s="26"/>
      <c r="K538" s="26" t="s">
        <v>24</v>
      </c>
      <c r="L538" s="37">
        <v>1428.72</v>
      </c>
      <c r="M538" s="37">
        <v>928.72</v>
      </c>
      <c r="N538" s="38">
        <v>928.72</v>
      </c>
      <c r="O538" s="39">
        <f t="shared" si="9"/>
        <v>910.1456000000001</v>
      </c>
    </row>
    <row r="539" spans="1:15" s="4" customFormat="1" ht="24" customHeight="1">
      <c r="A539" s="45"/>
      <c r="B539" s="25">
        <v>535</v>
      </c>
      <c r="C539" s="26">
        <v>1</v>
      </c>
      <c r="D539" s="27" t="s">
        <v>1389</v>
      </c>
      <c r="E539" s="26">
        <v>46</v>
      </c>
      <c r="F539" s="26" t="s">
        <v>21</v>
      </c>
      <c r="G539" s="28" t="s">
        <v>1253</v>
      </c>
      <c r="H539" s="29" t="s">
        <v>1390</v>
      </c>
      <c r="I539" s="36" t="s">
        <v>1350</v>
      </c>
      <c r="J539" s="26"/>
      <c r="K539" s="26" t="s">
        <v>24</v>
      </c>
      <c r="L539" s="37">
        <v>25</v>
      </c>
      <c r="M539" s="37">
        <v>25</v>
      </c>
      <c r="N539" s="38">
        <v>25</v>
      </c>
      <c r="O539" s="39">
        <f t="shared" si="9"/>
        <v>24.5</v>
      </c>
    </row>
    <row r="540" spans="1:15" s="4" customFormat="1" ht="24" customHeight="1">
      <c r="A540" s="45"/>
      <c r="B540" s="25">
        <v>536</v>
      </c>
      <c r="C540" s="26">
        <v>1</v>
      </c>
      <c r="D540" s="27" t="s">
        <v>1391</v>
      </c>
      <c r="E540" s="26">
        <v>37</v>
      </c>
      <c r="F540" s="26" t="s">
        <v>40</v>
      </c>
      <c r="G540" s="28" t="s">
        <v>1392</v>
      </c>
      <c r="H540" s="29" t="s">
        <v>1393</v>
      </c>
      <c r="I540" s="36" t="s">
        <v>1350</v>
      </c>
      <c r="J540" s="26"/>
      <c r="K540" s="26" t="s">
        <v>24</v>
      </c>
      <c r="L540" s="37">
        <v>1430.79</v>
      </c>
      <c r="M540" s="37">
        <v>930.79</v>
      </c>
      <c r="N540" s="38">
        <v>930.79</v>
      </c>
      <c r="O540" s="39">
        <f t="shared" si="9"/>
        <v>912.1741999999999</v>
      </c>
    </row>
    <row r="541" spans="1:15" s="4" customFormat="1" ht="24" customHeight="1">
      <c r="A541" s="45"/>
      <c r="B541" s="25">
        <v>537</v>
      </c>
      <c r="C541" s="26">
        <v>1</v>
      </c>
      <c r="D541" s="27" t="s">
        <v>1394</v>
      </c>
      <c r="E541" s="26">
        <v>31</v>
      </c>
      <c r="F541" s="26" t="s">
        <v>40</v>
      </c>
      <c r="G541" s="28" t="s">
        <v>1395</v>
      </c>
      <c r="H541" s="29" t="s">
        <v>1396</v>
      </c>
      <c r="I541" s="36" t="s">
        <v>1350</v>
      </c>
      <c r="J541" s="26"/>
      <c r="K541" s="26" t="s">
        <v>24</v>
      </c>
      <c r="L541" s="37">
        <v>754.75</v>
      </c>
      <c r="M541" s="37">
        <v>754.75</v>
      </c>
      <c r="N541" s="38">
        <v>0</v>
      </c>
      <c r="O541" s="39">
        <f t="shared" si="9"/>
        <v>0</v>
      </c>
    </row>
    <row r="542" spans="1:15" s="4" customFormat="1" ht="24" customHeight="1">
      <c r="A542" s="45"/>
      <c r="B542" s="25">
        <v>538</v>
      </c>
      <c r="C542" s="26">
        <v>1</v>
      </c>
      <c r="D542" s="27" t="s">
        <v>84</v>
      </c>
      <c r="E542" s="26">
        <v>40</v>
      </c>
      <c r="F542" s="26" t="s">
        <v>21</v>
      </c>
      <c r="G542" s="28" t="s">
        <v>1397</v>
      </c>
      <c r="H542" s="29" t="s">
        <v>1398</v>
      </c>
      <c r="I542" s="36" t="s">
        <v>1350</v>
      </c>
      <c r="J542" s="26" t="s">
        <v>24</v>
      </c>
      <c r="K542" s="26"/>
      <c r="L542" s="37">
        <v>291.55</v>
      </c>
      <c r="M542" s="37">
        <v>291.55</v>
      </c>
      <c r="N542" s="38">
        <v>0</v>
      </c>
      <c r="O542" s="39">
        <f t="shared" si="9"/>
        <v>0</v>
      </c>
    </row>
    <row r="543" spans="1:15" s="4" customFormat="1" ht="24" customHeight="1">
      <c r="A543" s="45"/>
      <c r="B543" s="25">
        <v>539</v>
      </c>
      <c r="C543" s="26">
        <v>1</v>
      </c>
      <c r="D543" s="27" t="s">
        <v>84</v>
      </c>
      <c r="E543" s="26">
        <v>40</v>
      </c>
      <c r="F543" s="26" t="s">
        <v>21</v>
      </c>
      <c r="G543" s="28" t="s">
        <v>1399</v>
      </c>
      <c r="H543" s="29" t="s">
        <v>1400</v>
      </c>
      <c r="I543" s="36" t="s">
        <v>1350</v>
      </c>
      <c r="J543" s="26" t="s">
        <v>24</v>
      </c>
      <c r="K543" s="26"/>
      <c r="L543" s="37">
        <v>297.97</v>
      </c>
      <c r="M543" s="37">
        <v>297.97</v>
      </c>
      <c r="N543" s="38">
        <v>0</v>
      </c>
      <c r="O543" s="39">
        <f t="shared" si="9"/>
        <v>0</v>
      </c>
    </row>
    <row r="544" spans="1:15" s="4" customFormat="1" ht="24" customHeight="1">
      <c r="A544" s="45"/>
      <c r="B544" s="25">
        <v>540</v>
      </c>
      <c r="C544" s="26">
        <v>1</v>
      </c>
      <c r="D544" s="27" t="s">
        <v>84</v>
      </c>
      <c r="E544" s="26">
        <v>30</v>
      </c>
      <c r="F544" s="26" t="s">
        <v>40</v>
      </c>
      <c r="G544" s="28" t="s">
        <v>1401</v>
      </c>
      <c r="H544" s="29" t="s">
        <v>1402</v>
      </c>
      <c r="I544" s="36" t="s">
        <v>1350</v>
      </c>
      <c r="J544" s="26" t="s">
        <v>24</v>
      </c>
      <c r="K544" s="26"/>
      <c r="L544" s="37">
        <v>111.18</v>
      </c>
      <c r="M544" s="37">
        <v>111.18</v>
      </c>
      <c r="N544" s="38">
        <v>0</v>
      </c>
      <c r="O544" s="39">
        <f t="shared" si="9"/>
        <v>0</v>
      </c>
    </row>
    <row r="545" spans="1:15" s="4" customFormat="1" ht="24" customHeight="1">
      <c r="A545" s="45"/>
      <c r="B545" s="25">
        <v>541</v>
      </c>
      <c r="C545" s="26">
        <v>1</v>
      </c>
      <c r="D545" s="27" t="s">
        <v>1403</v>
      </c>
      <c r="E545" s="26">
        <v>72</v>
      </c>
      <c r="F545" s="26" t="s">
        <v>21</v>
      </c>
      <c r="G545" s="28" t="s">
        <v>271</v>
      </c>
      <c r="H545" s="29" t="s">
        <v>1404</v>
      </c>
      <c r="I545" s="36" t="s">
        <v>1350</v>
      </c>
      <c r="J545" s="26"/>
      <c r="K545" s="26" t="s">
        <v>24</v>
      </c>
      <c r="L545" s="37">
        <v>187.8</v>
      </c>
      <c r="M545" s="37">
        <v>187.8</v>
      </c>
      <c r="N545" s="38">
        <v>103.87</v>
      </c>
      <c r="O545" s="39">
        <f t="shared" si="9"/>
        <v>101.79260000000001</v>
      </c>
    </row>
    <row r="546" spans="1:15" s="4" customFormat="1" ht="24" customHeight="1">
      <c r="A546" s="45"/>
      <c r="B546" s="25">
        <v>542</v>
      </c>
      <c r="C546" s="26">
        <v>1</v>
      </c>
      <c r="D546" s="27" t="s">
        <v>1405</v>
      </c>
      <c r="E546" s="26">
        <v>55</v>
      </c>
      <c r="F546" s="26" t="s">
        <v>21</v>
      </c>
      <c r="G546" s="28" t="s">
        <v>1406</v>
      </c>
      <c r="H546" s="29" t="s">
        <v>1407</v>
      </c>
      <c r="I546" s="36" t="s">
        <v>1350</v>
      </c>
      <c r="J546" s="26"/>
      <c r="K546" s="26" t="s">
        <v>24</v>
      </c>
      <c r="L546" s="37">
        <v>288.38</v>
      </c>
      <c r="M546" s="37">
        <v>288.38</v>
      </c>
      <c r="N546" s="38">
        <v>0</v>
      </c>
      <c r="O546" s="39">
        <f t="shared" si="9"/>
        <v>0</v>
      </c>
    </row>
    <row r="547" spans="1:15" s="4" customFormat="1" ht="24" customHeight="1">
      <c r="A547" s="45"/>
      <c r="B547" s="25">
        <v>543</v>
      </c>
      <c r="C547" s="26">
        <v>1</v>
      </c>
      <c r="D547" s="27" t="s">
        <v>1408</v>
      </c>
      <c r="E547" s="26">
        <v>50</v>
      </c>
      <c r="F547" s="26" t="s">
        <v>40</v>
      </c>
      <c r="G547" s="28" t="s">
        <v>1406</v>
      </c>
      <c r="H547" s="29" t="s">
        <v>1407</v>
      </c>
      <c r="I547" s="36" t="s">
        <v>1350</v>
      </c>
      <c r="J547" s="26"/>
      <c r="K547" s="26" t="s">
        <v>24</v>
      </c>
      <c r="L547" s="37">
        <v>278.95</v>
      </c>
      <c r="M547" s="37">
        <v>278.95</v>
      </c>
      <c r="N547" s="38">
        <v>0</v>
      </c>
      <c r="O547" s="39">
        <f t="shared" si="9"/>
        <v>0</v>
      </c>
    </row>
    <row r="548" spans="1:15" s="4" customFormat="1" ht="24" customHeight="1">
      <c r="A548" s="45"/>
      <c r="B548" s="25">
        <v>544</v>
      </c>
      <c r="C548" s="26">
        <v>1</v>
      </c>
      <c r="D548" s="27" t="s">
        <v>1409</v>
      </c>
      <c r="E548" s="26">
        <v>59</v>
      </c>
      <c r="F548" s="26" t="s">
        <v>21</v>
      </c>
      <c r="G548" s="28" t="s">
        <v>1410</v>
      </c>
      <c r="H548" s="29" t="s">
        <v>1372</v>
      </c>
      <c r="I548" s="36" t="s">
        <v>1350</v>
      </c>
      <c r="J548" s="26"/>
      <c r="K548" s="26" t="s">
        <v>24</v>
      </c>
      <c r="L548" s="37">
        <v>234</v>
      </c>
      <c r="M548" s="37">
        <v>234</v>
      </c>
      <c r="N548" s="38">
        <v>101.27</v>
      </c>
      <c r="O548" s="39">
        <f t="shared" si="9"/>
        <v>99.24459999999999</v>
      </c>
    </row>
    <row r="549" spans="1:15" s="4" customFormat="1" ht="24" customHeight="1">
      <c r="A549" s="45"/>
      <c r="B549" s="25">
        <v>545</v>
      </c>
      <c r="C549" s="26">
        <v>1</v>
      </c>
      <c r="D549" s="27" t="s">
        <v>1411</v>
      </c>
      <c r="E549" s="26">
        <v>30</v>
      </c>
      <c r="F549" s="26" t="s">
        <v>21</v>
      </c>
      <c r="G549" s="28" t="s">
        <v>1412</v>
      </c>
      <c r="H549" s="29" t="s">
        <v>1413</v>
      </c>
      <c r="I549" s="36" t="s">
        <v>1350</v>
      </c>
      <c r="J549" s="26"/>
      <c r="K549" s="26" t="s">
        <v>24</v>
      </c>
      <c r="L549" s="37">
        <v>121.2</v>
      </c>
      <c r="M549" s="37">
        <v>121.2</v>
      </c>
      <c r="N549" s="38">
        <v>0</v>
      </c>
      <c r="O549" s="39">
        <f t="shared" si="9"/>
        <v>0</v>
      </c>
    </row>
    <row r="550" spans="1:15" s="4" customFormat="1" ht="24" customHeight="1">
      <c r="A550" s="45"/>
      <c r="B550" s="25">
        <v>546</v>
      </c>
      <c r="C550" s="26">
        <v>1</v>
      </c>
      <c r="D550" s="27" t="s">
        <v>1414</v>
      </c>
      <c r="E550" s="26">
        <v>54</v>
      </c>
      <c r="F550" s="26" t="s">
        <v>21</v>
      </c>
      <c r="G550" s="28" t="s">
        <v>1415</v>
      </c>
      <c r="H550" s="29" t="s">
        <v>1416</v>
      </c>
      <c r="I550" s="36" t="s">
        <v>1350</v>
      </c>
      <c r="J550" s="26"/>
      <c r="K550" s="26" t="s">
        <v>24</v>
      </c>
      <c r="L550" s="37">
        <v>530.2</v>
      </c>
      <c r="M550" s="37">
        <v>530.2</v>
      </c>
      <c r="N550" s="38">
        <v>266.92</v>
      </c>
      <c r="O550" s="39">
        <f t="shared" si="9"/>
        <v>261.58160000000004</v>
      </c>
    </row>
    <row r="551" spans="1:15" s="4" customFormat="1" ht="24" customHeight="1">
      <c r="A551" s="45"/>
      <c r="B551" s="25">
        <v>547</v>
      </c>
      <c r="C551" s="26">
        <v>1</v>
      </c>
      <c r="D551" s="27" t="s">
        <v>1417</v>
      </c>
      <c r="E551" s="26">
        <v>47</v>
      </c>
      <c r="F551" s="26" t="s">
        <v>21</v>
      </c>
      <c r="G551" s="28" t="s">
        <v>1418</v>
      </c>
      <c r="H551" s="29" t="s">
        <v>1419</v>
      </c>
      <c r="I551" s="36" t="s">
        <v>1350</v>
      </c>
      <c r="J551" s="26"/>
      <c r="K551" s="26" t="s">
        <v>24</v>
      </c>
      <c r="L551" s="37">
        <v>176.8</v>
      </c>
      <c r="M551" s="37">
        <v>176.8</v>
      </c>
      <c r="N551" s="38">
        <v>0</v>
      </c>
      <c r="O551" s="39">
        <f t="shared" si="9"/>
        <v>0</v>
      </c>
    </row>
    <row r="552" spans="1:15" s="4" customFormat="1" ht="24" customHeight="1">
      <c r="A552" s="45"/>
      <c r="B552" s="25">
        <v>548</v>
      </c>
      <c r="C552" s="26">
        <v>1</v>
      </c>
      <c r="D552" s="27" t="s">
        <v>1420</v>
      </c>
      <c r="E552" s="26">
        <v>80</v>
      </c>
      <c r="F552" s="26" t="s">
        <v>21</v>
      </c>
      <c r="G552" s="28" t="s">
        <v>1421</v>
      </c>
      <c r="H552" s="29" t="s">
        <v>1422</v>
      </c>
      <c r="I552" s="36" t="s">
        <v>1350</v>
      </c>
      <c r="J552" s="26"/>
      <c r="K552" s="26" t="s">
        <v>24</v>
      </c>
      <c r="L552" s="37">
        <v>244.3</v>
      </c>
      <c r="M552" s="37">
        <v>244.3</v>
      </c>
      <c r="N552" s="38">
        <v>244.3</v>
      </c>
      <c r="O552" s="39">
        <f t="shared" si="9"/>
        <v>239.41400000000002</v>
      </c>
    </row>
    <row r="553" spans="1:15" s="4" customFormat="1" ht="24" customHeight="1">
      <c r="A553" s="45"/>
      <c r="B553" s="25">
        <v>549</v>
      </c>
      <c r="C553" s="26">
        <v>1</v>
      </c>
      <c r="D553" s="27" t="s">
        <v>1423</v>
      </c>
      <c r="E553" s="26">
        <v>32</v>
      </c>
      <c r="F553" s="26" t="s">
        <v>21</v>
      </c>
      <c r="G553" s="28" t="s">
        <v>1424</v>
      </c>
      <c r="H553" s="29" t="s">
        <v>1425</v>
      </c>
      <c r="I553" s="36" t="s">
        <v>1350</v>
      </c>
      <c r="J553" s="26"/>
      <c r="K553" s="26" t="s">
        <v>24</v>
      </c>
      <c r="L553" s="37">
        <v>355.4</v>
      </c>
      <c r="M553" s="37">
        <v>355.4</v>
      </c>
      <c r="N553" s="38">
        <v>0</v>
      </c>
      <c r="O553" s="39">
        <f t="shared" si="9"/>
        <v>0</v>
      </c>
    </row>
    <row r="554" spans="1:15" s="4" customFormat="1" ht="24" customHeight="1">
      <c r="A554" s="48"/>
      <c r="B554" s="25">
        <v>550</v>
      </c>
      <c r="C554" s="26">
        <v>1</v>
      </c>
      <c r="D554" s="27" t="s">
        <v>1426</v>
      </c>
      <c r="E554" s="26">
        <v>40</v>
      </c>
      <c r="F554" s="26" t="s">
        <v>40</v>
      </c>
      <c r="G554" s="28" t="s">
        <v>1427</v>
      </c>
      <c r="H554" s="29" t="s">
        <v>1428</v>
      </c>
      <c r="I554" s="36" t="s">
        <v>1350</v>
      </c>
      <c r="J554" s="26"/>
      <c r="K554" s="26" t="s">
        <v>24</v>
      </c>
      <c r="L554" s="37">
        <v>254.7</v>
      </c>
      <c r="M554" s="37">
        <v>254.7</v>
      </c>
      <c r="N554" s="38">
        <v>80.29</v>
      </c>
      <c r="O554" s="39">
        <f t="shared" si="9"/>
        <v>78.6842</v>
      </c>
    </row>
    <row r="555" spans="1:15" s="4" customFormat="1" ht="24" customHeight="1">
      <c r="A555" s="45" t="s">
        <v>1429</v>
      </c>
      <c r="B555" s="25">
        <v>551</v>
      </c>
      <c r="C555" s="26">
        <v>1</v>
      </c>
      <c r="D555" s="27" t="s">
        <v>84</v>
      </c>
      <c r="E555" s="26" t="s">
        <v>21</v>
      </c>
      <c r="F555" s="26" t="s">
        <v>572</v>
      </c>
      <c r="G555" s="28" t="s">
        <v>1430</v>
      </c>
      <c r="H555" s="29">
        <v>43644</v>
      </c>
      <c r="I555" s="36" t="s">
        <v>1431</v>
      </c>
      <c r="J555" s="26"/>
      <c r="K555" s="26" t="s">
        <v>24</v>
      </c>
      <c r="L555" s="37">
        <v>229.29</v>
      </c>
      <c r="M555" s="37">
        <v>229.29</v>
      </c>
      <c r="N555" s="58">
        <v>0</v>
      </c>
      <c r="O555" s="39">
        <f t="shared" si="9"/>
        <v>0</v>
      </c>
    </row>
    <row r="556" spans="1:15" s="4" customFormat="1" ht="24" customHeight="1">
      <c r="A556" s="45"/>
      <c r="B556" s="25">
        <v>552</v>
      </c>
      <c r="C556" s="26">
        <v>1</v>
      </c>
      <c r="D556" s="27" t="s">
        <v>1432</v>
      </c>
      <c r="E556" s="26" t="s">
        <v>40</v>
      </c>
      <c r="F556" s="26" t="s">
        <v>389</v>
      </c>
      <c r="G556" s="28" t="s">
        <v>1433</v>
      </c>
      <c r="H556" s="29">
        <v>43660</v>
      </c>
      <c r="I556" s="36" t="s">
        <v>1431</v>
      </c>
      <c r="J556" s="26"/>
      <c r="K556" s="26" t="s">
        <v>24</v>
      </c>
      <c r="L556" s="37">
        <v>335.09</v>
      </c>
      <c r="M556" s="37">
        <v>335.09</v>
      </c>
      <c r="N556" s="38">
        <v>136.78</v>
      </c>
      <c r="O556" s="39">
        <f t="shared" si="9"/>
        <v>134.0444</v>
      </c>
    </row>
    <row r="557" spans="1:15" s="4" customFormat="1" ht="24" customHeight="1">
      <c r="A557" s="45"/>
      <c r="B557" s="25">
        <v>553</v>
      </c>
      <c r="C557" s="26">
        <v>1</v>
      </c>
      <c r="D557" s="27" t="s">
        <v>1434</v>
      </c>
      <c r="E557" s="26" t="s">
        <v>21</v>
      </c>
      <c r="F557" s="26" t="s">
        <v>1435</v>
      </c>
      <c r="G557" s="28" t="s">
        <v>1436</v>
      </c>
      <c r="H557" s="29">
        <v>43678</v>
      </c>
      <c r="I557" s="36" t="s">
        <v>1431</v>
      </c>
      <c r="J557" s="26"/>
      <c r="K557" s="26" t="s">
        <v>24</v>
      </c>
      <c r="L557" s="37">
        <v>296.31</v>
      </c>
      <c r="M557" s="37">
        <v>296.31</v>
      </c>
      <c r="N557" s="38">
        <v>112.3</v>
      </c>
      <c r="O557" s="39">
        <f t="shared" si="9"/>
        <v>110.054</v>
      </c>
    </row>
    <row r="558" spans="1:15" s="4" customFormat="1" ht="24" customHeight="1">
      <c r="A558" s="45"/>
      <c r="B558" s="25">
        <v>554</v>
      </c>
      <c r="C558" s="26">
        <v>1</v>
      </c>
      <c r="D558" s="27" t="s">
        <v>1437</v>
      </c>
      <c r="E558" s="26" t="s">
        <v>21</v>
      </c>
      <c r="F558" s="26" t="s">
        <v>846</v>
      </c>
      <c r="G558" s="28" t="s">
        <v>271</v>
      </c>
      <c r="H558" s="29">
        <v>43679</v>
      </c>
      <c r="I558" s="36" t="s">
        <v>1431</v>
      </c>
      <c r="J558" s="26"/>
      <c r="K558" s="26" t="s">
        <v>24</v>
      </c>
      <c r="L558" s="37">
        <v>431.52</v>
      </c>
      <c r="M558" s="37">
        <v>431.52</v>
      </c>
      <c r="N558" s="38">
        <v>202.01</v>
      </c>
      <c r="O558" s="39">
        <f t="shared" si="9"/>
        <v>197.9698</v>
      </c>
    </row>
    <row r="559" spans="1:15" s="4" customFormat="1" ht="24" customHeight="1">
      <c r="A559" s="45"/>
      <c r="B559" s="25">
        <v>555</v>
      </c>
      <c r="C559" s="26">
        <v>1</v>
      </c>
      <c r="D559" s="27" t="s">
        <v>1438</v>
      </c>
      <c r="E559" s="26" t="s">
        <v>21</v>
      </c>
      <c r="F559" s="26" t="s">
        <v>169</v>
      </c>
      <c r="G559" s="28" t="s">
        <v>1439</v>
      </c>
      <c r="H559" s="29">
        <v>43728</v>
      </c>
      <c r="I559" s="36" t="s">
        <v>1431</v>
      </c>
      <c r="J559" s="26"/>
      <c r="K559" s="26" t="s">
        <v>24</v>
      </c>
      <c r="L559" s="37">
        <v>659.12</v>
      </c>
      <c r="M559" s="37">
        <v>659.12</v>
      </c>
      <c r="N559" s="38">
        <v>659.12</v>
      </c>
      <c r="O559" s="39">
        <f t="shared" si="9"/>
        <v>645.9376</v>
      </c>
    </row>
    <row r="560" spans="1:15" s="4" customFormat="1" ht="24" customHeight="1">
      <c r="A560" s="45"/>
      <c r="B560" s="25">
        <v>556</v>
      </c>
      <c r="C560" s="26">
        <v>1</v>
      </c>
      <c r="D560" s="27" t="s">
        <v>1440</v>
      </c>
      <c r="E560" s="26" t="s">
        <v>40</v>
      </c>
      <c r="F560" s="26" t="s">
        <v>214</v>
      </c>
      <c r="G560" s="28" t="s">
        <v>1441</v>
      </c>
      <c r="H560" s="29">
        <v>43734</v>
      </c>
      <c r="I560" s="36" t="s">
        <v>1431</v>
      </c>
      <c r="J560" s="26"/>
      <c r="K560" s="26" t="s">
        <v>24</v>
      </c>
      <c r="L560" s="37">
        <v>428.42</v>
      </c>
      <c r="M560" s="37">
        <v>428.42</v>
      </c>
      <c r="N560" s="38">
        <v>234.01</v>
      </c>
      <c r="O560" s="39">
        <f t="shared" si="9"/>
        <v>229.32979999999998</v>
      </c>
    </row>
    <row r="561" spans="1:15" s="4" customFormat="1" ht="24" customHeight="1">
      <c r="A561" s="45"/>
      <c r="B561" s="25">
        <v>557</v>
      </c>
      <c r="C561" s="26">
        <v>1</v>
      </c>
      <c r="D561" s="27" t="s">
        <v>1442</v>
      </c>
      <c r="E561" s="26" t="s">
        <v>21</v>
      </c>
      <c r="F561" s="26" t="s">
        <v>130</v>
      </c>
      <c r="G561" s="28" t="s">
        <v>180</v>
      </c>
      <c r="H561" s="29">
        <v>43748</v>
      </c>
      <c r="I561" s="36" t="s">
        <v>1431</v>
      </c>
      <c r="J561" s="26"/>
      <c r="K561" s="26" t="s">
        <v>24</v>
      </c>
      <c r="L561" s="37">
        <v>367.21</v>
      </c>
      <c r="M561" s="37">
        <v>367.21</v>
      </c>
      <c r="N561" s="38">
        <v>356.81</v>
      </c>
      <c r="O561" s="39">
        <f t="shared" si="9"/>
        <v>349.67379999999997</v>
      </c>
    </row>
    <row r="562" spans="1:15" s="4" customFormat="1" ht="24" customHeight="1">
      <c r="A562" s="45"/>
      <c r="B562" s="25">
        <v>558</v>
      </c>
      <c r="C562" s="26">
        <v>1</v>
      </c>
      <c r="D562" s="27" t="s">
        <v>1443</v>
      </c>
      <c r="E562" s="26" t="s">
        <v>21</v>
      </c>
      <c r="F562" s="26" t="s">
        <v>1142</v>
      </c>
      <c r="G562" s="28" t="s">
        <v>271</v>
      </c>
      <c r="H562" s="29">
        <v>43758</v>
      </c>
      <c r="I562" s="36" t="s">
        <v>1431</v>
      </c>
      <c r="J562" s="26"/>
      <c r="K562" s="26" t="s">
        <v>24</v>
      </c>
      <c r="L562" s="37">
        <v>370.89</v>
      </c>
      <c r="M562" s="37">
        <v>370.89</v>
      </c>
      <c r="N562" s="38">
        <v>176.48</v>
      </c>
      <c r="O562" s="39">
        <f t="shared" si="9"/>
        <v>172.95039999999997</v>
      </c>
    </row>
    <row r="563" spans="1:15" s="4" customFormat="1" ht="24" customHeight="1">
      <c r="A563" s="45"/>
      <c r="B563" s="25">
        <v>559</v>
      </c>
      <c r="C563" s="26">
        <v>1</v>
      </c>
      <c r="D563" s="27" t="s">
        <v>1444</v>
      </c>
      <c r="E563" s="26" t="s">
        <v>21</v>
      </c>
      <c r="F563" s="26" t="s">
        <v>26</v>
      </c>
      <c r="G563" s="28" t="s">
        <v>271</v>
      </c>
      <c r="H563" s="29">
        <v>43759</v>
      </c>
      <c r="I563" s="36" t="s">
        <v>1431</v>
      </c>
      <c r="J563" s="26"/>
      <c r="K563" s="26" t="s">
        <v>24</v>
      </c>
      <c r="L563" s="37">
        <v>323.43</v>
      </c>
      <c r="M563" s="37">
        <v>323.43</v>
      </c>
      <c r="N563" s="38">
        <v>0</v>
      </c>
      <c r="O563" s="39">
        <f t="shared" si="9"/>
        <v>0</v>
      </c>
    </row>
    <row r="564" spans="1:15" s="4" customFormat="1" ht="24" customHeight="1">
      <c r="A564" s="45"/>
      <c r="B564" s="25">
        <v>560</v>
      </c>
      <c r="C564" s="26">
        <v>1</v>
      </c>
      <c r="D564" s="27" t="s">
        <v>1445</v>
      </c>
      <c r="E564" s="26" t="s">
        <v>1446</v>
      </c>
      <c r="F564" s="26" t="s">
        <v>21</v>
      </c>
      <c r="G564" s="28" t="s">
        <v>1447</v>
      </c>
      <c r="H564" s="29" t="s">
        <v>1448</v>
      </c>
      <c r="I564" s="36" t="s">
        <v>1449</v>
      </c>
      <c r="J564" s="26"/>
      <c r="K564" s="26" t="s">
        <v>24</v>
      </c>
      <c r="L564" s="37">
        <v>185774.13</v>
      </c>
      <c r="M564" s="37">
        <v>4485.31</v>
      </c>
      <c r="N564" s="38">
        <v>3858.83</v>
      </c>
      <c r="O564" s="39">
        <f t="shared" si="9"/>
        <v>3781.6533999999997</v>
      </c>
    </row>
    <row r="565" spans="1:15" s="4" customFormat="1" ht="24" customHeight="1">
      <c r="A565" s="45"/>
      <c r="B565" s="25">
        <v>561</v>
      </c>
      <c r="C565" s="26">
        <v>1</v>
      </c>
      <c r="D565" s="27" t="s">
        <v>1450</v>
      </c>
      <c r="E565" s="26">
        <v>68</v>
      </c>
      <c r="F565" s="26" t="s">
        <v>40</v>
      </c>
      <c r="G565" s="28" t="s">
        <v>1451</v>
      </c>
      <c r="H565" s="29" t="s">
        <v>1452</v>
      </c>
      <c r="I565" s="36" t="s">
        <v>1449</v>
      </c>
      <c r="J565" s="26"/>
      <c r="K565" s="26" t="s">
        <v>24</v>
      </c>
      <c r="L565" s="37">
        <v>27188.5</v>
      </c>
      <c r="M565" s="37">
        <v>17188.5</v>
      </c>
      <c r="N565" s="38">
        <v>0</v>
      </c>
      <c r="O565" s="39">
        <f t="shared" si="9"/>
        <v>0</v>
      </c>
    </row>
    <row r="566" spans="1:15" s="4" customFormat="1" ht="24" customHeight="1">
      <c r="A566" s="45"/>
      <c r="B566" s="25">
        <v>562</v>
      </c>
      <c r="C566" s="26">
        <v>1</v>
      </c>
      <c r="D566" s="27" t="s">
        <v>1453</v>
      </c>
      <c r="E566" s="26">
        <v>36</v>
      </c>
      <c r="F566" s="26" t="s">
        <v>21</v>
      </c>
      <c r="G566" s="28" t="s">
        <v>1454</v>
      </c>
      <c r="H566" s="29" t="s">
        <v>1455</v>
      </c>
      <c r="I566" s="36" t="s">
        <v>1449</v>
      </c>
      <c r="J566" s="26"/>
      <c r="K566" s="26" t="s">
        <v>24</v>
      </c>
      <c r="L566" s="37">
        <v>70078.19</v>
      </c>
      <c r="M566" s="37">
        <v>70078.19</v>
      </c>
      <c r="N566" s="38">
        <v>63937.06</v>
      </c>
      <c r="O566" s="39">
        <f t="shared" si="9"/>
        <v>62658.318799999994</v>
      </c>
    </row>
    <row r="567" spans="1:15" s="4" customFormat="1" ht="24" customHeight="1">
      <c r="A567" s="45"/>
      <c r="B567" s="25">
        <v>563</v>
      </c>
      <c r="C567" s="26">
        <v>1</v>
      </c>
      <c r="D567" s="27" t="s">
        <v>1456</v>
      </c>
      <c r="E567" s="26">
        <v>49</v>
      </c>
      <c r="F567" s="26" t="s">
        <v>21</v>
      </c>
      <c r="G567" s="28" t="s">
        <v>1457</v>
      </c>
      <c r="H567" s="29" t="s">
        <v>1458</v>
      </c>
      <c r="I567" s="36" t="s">
        <v>1449</v>
      </c>
      <c r="J567" s="26"/>
      <c r="K567" s="26" t="s">
        <v>24</v>
      </c>
      <c r="L567" s="37">
        <v>48377.6</v>
      </c>
      <c r="M567" s="37">
        <v>48377.6</v>
      </c>
      <c r="N567" s="38">
        <v>39553.63</v>
      </c>
      <c r="O567" s="39">
        <f t="shared" si="9"/>
        <v>38762.5574</v>
      </c>
    </row>
    <row r="568" spans="1:15" s="4" customFormat="1" ht="24" customHeight="1">
      <c r="A568" s="45"/>
      <c r="B568" s="25">
        <v>564</v>
      </c>
      <c r="C568" s="26">
        <v>1</v>
      </c>
      <c r="D568" s="27" t="s">
        <v>1459</v>
      </c>
      <c r="E568" s="26">
        <v>28</v>
      </c>
      <c r="F568" s="26" t="s">
        <v>21</v>
      </c>
      <c r="G568" s="28" t="s">
        <v>55</v>
      </c>
      <c r="H568" s="29" t="s">
        <v>1460</v>
      </c>
      <c r="I568" s="36" t="s">
        <v>1449</v>
      </c>
      <c r="J568" s="26"/>
      <c r="K568" s="26" t="s">
        <v>24</v>
      </c>
      <c r="L568" s="37">
        <v>11699.59</v>
      </c>
      <c r="M568" s="37">
        <v>11699.59</v>
      </c>
      <c r="N568" s="38">
        <v>0</v>
      </c>
      <c r="O568" s="39">
        <f t="shared" si="9"/>
        <v>0</v>
      </c>
    </row>
    <row r="569" spans="1:15" s="4" customFormat="1" ht="24" customHeight="1">
      <c r="A569" s="45"/>
      <c r="B569" s="25">
        <v>565</v>
      </c>
      <c r="C569" s="26">
        <v>1</v>
      </c>
      <c r="D569" s="27" t="s">
        <v>1461</v>
      </c>
      <c r="E569" s="26">
        <v>62</v>
      </c>
      <c r="F569" s="26" t="s">
        <v>21</v>
      </c>
      <c r="G569" s="28" t="s">
        <v>1462</v>
      </c>
      <c r="H569" s="29" t="s">
        <v>1463</v>
      </c>
      <c r="I569" s="36" t="s">
        <v>1449</v>
      </c>
      <c r="J569" s="26"/>
      <c r="K569" s="26" t="s">
        <v>24</v>
      </c>
      <c r="L569" s="37">
        <v>3664.06</v>
      </c>
      <c r="M569" s="37">
        <v>3664.06</v>
      </c>
      <c r="N569" s="38">
        <v>3472.39</v>
      </c>
      <c r="O569" s="39">
        <f t="shared" si="9"/>
        <v>3402.9422</v>
      </c>
    </row>
    <row r="570" spans="1:15" s="4" customFormat="1" ht="24" customHeight="1">
      <c r="A570" s="45"/>
      <c r="B570" s="25">
        <v>566</v>
      </c>
      <c r="C570" s="26">
        <v>1</v>
      </c>
      <c r="D570" s="27" t="s">
        <v>1464</v>
      </c>
      <c r="E570" s="26">
        <v>53</v>
      </c>
      <c r="F570" s="26" t="s">
        <v>21</v>
      </c>
      <c r="G570" s="28" t="s">
        <v>1465</v>
      </c>
      <c r="H570" s="29" t="s">
        <v>1466</v>
      </c>
      <c r="I570" s="36" t="s">
        <v>1449</v>
      </c>
      <c r="J570" s="26"/>
      <c r="K570" s="26" t="s">
        <v>24</v>
      </c>
      <c r="L570" s="37">
        <v>2408.79</v>
      </c>
      <c r="M570" s="37">
        <v>2408.79</v>
      </c>
      <c r="N570" s="38">
        <v>2400.29</v>
      </c>
      <c r="O570" s="39">
        <f t="shared" si="9"/>
        <v>2352.2842</v>
      </c>
    </row>
    <row r="571" spans="1:15" s="4" customFormat="1" ht="24" customHeight="1">
      <c r="A571" s="45"/>
      <c r="B571" s="25">
        <v>567</v>
      </c>
      <c r="C571" s="26">
        <v>1</v>
      </c>
      <c r="D571" s="27" t="s">
        <v>84</v>
      </c>
      <c r="E571" s="26"/>
      <c r="F571" s="26" t="s">
        <v>21</v>
      </c>
      <c r="G571" s="28" t="s">
        <v>358</v>
      </c>
      <c r="H571" s="29" t="s">
        <v>1467</v>
      </c>
      <c r="I571" s="36" t="s">
        <v>1449</v>
      </c>
      <c r="J571" s="26" t="s">
        <v>24</v>
      </c>
      <c r="K571" s="26"/>
      <c r="L571" s="37">
        <v>418.71</v>
      </c>
      <c r="M571" s="37">
        <v>11699.59</v>
      </c>
      <c r="N571" s="38">
        <v>0</v>
      </c>
      <c r="O571" s="39">
        <f t="shared" si="9"/>
        <v>0</v>
      </c>
    </row>
    <row r="572" spans="1:15" s="4" customFormat="1" ht="24" customHeight="1">
      <c r="A572" s="45"/>
      <c r="B572" s="25">
        <v>568</v>
      </c>
      <c r="C572" s="26">
        <v>1</v>
      </c>
      <c r="D572" s="27" t="s">
        <v>1468</v>
      </c>
      <c r="E572" s="27" t="s">
        <v>746</v>
      </c>
      <c r="F572" s="27" t="s">
        <v>21</v>
      </c>
      <c r="G572" s="52" t="s">
        <v>1469</v>
      </c>
      <c r="H572" s="57" t="s">
        <v>1470</v>
      </c>
      <c r="I572" s="52" t="s">
        <v>1471</v>
      </c>
      <c r="J572" s="56"/>
      <c r="K572" s="56" t="s">
        <v>24</v>
      </c>
      <c r="L572" s="46">
        <v>13793.25</v>
      </c>
      <c r="M572" s="46">
        <v>13793.25</v>
      </c>
      <c r="N572" s="38">
        <v>13793.25</v>
      </c>
      <c r="O572" s="39">
        <f t="shared" si="9"/>
        <v>13517.385</v>
      </c>
    </row>
    <row r="573" spans="1:15" s="4" customFormat="1" ht="46.5" customHeight="1">
      <c r="A573" s="45"/>
      <c r="B573" s="25">
        <v>569</v>
      </c>
      <c r="C573" s="26">
        <v>1</v>
      </c>
      <c r="D573" s="27" t="s">
        <v>1472</v>
      </c>
      <c r="E573" s="27" t="s">
        <v>396</v>
      </c>
      <c r="F573" s="27" t="s">
        <v>21</v>
      </c>
      <c r="G573" s="52" t="s">
        <v>1473</v>
      </c>
      <c r="H573" s="57" t="s">
        <v>1474</v>
      </c>
      <c r="I573" s="52" t="s">
        <v>1471</v>
      </c>
      <c r="J573" s="56"/>
      <c r="K573" s="56" t="s">
        <v>24</v>
      </c>
      <c r="L573" s="46">
        <v>35647.93</v>
      </c>
      <c r="M573" s="46">
        <v>11148.01</v>
      </c>
      <c r="N573" s="38">
        <v>2780.78</v>
      </c>
      <c r="O573" s="39">
        <f t="shared" si="9"/>
        <v>2725.1644</v>
      </c>
    </row>
    <row r="574" spans="1:15" s="4" customFormat="1" ht="44.25" customHeight="1">
      <c r="A574" s="45"/>
      <c r="B574" s="25">
        <v>570</v>
      </c>
      <c r="C574" s="26">
        <v>1</v>
      </c>
      <c r="D574" s="27" t="s">
        <v>896</v>
      </c>
      <c r="E574" s="27" t="s">
        <v>138</v>
      </c>
      <c r="F574" s="27" t="s">
        <v>21</v>
      </c>
      <c r="G574" s="52" t="s">
        <v>1475</v>
      </c>
      <c r="H574" s="57" t="s">
        <v>1476</v>
      </c>
      <c r="I574" s="52" t="s">
        <v>1471</v>
      </c>
      <c r="J574" s="56"/>
      <c r="K574" s="56" t="s">
        <v>24</v>
      </c>
      <c r="L574" s="46">
        <v>1999.02</v>
      </c>
      <c r="M574" s="46">
        <v>1643.2</v>
      </c>
      <c r="N574" s="38">
        <v>1642.72</v>
      </c>
      <c r="O574" s="39">
        <f t="shared" si="9"/>
        <v>1609.8656</v>
      </c>
    </row>
    <row r="575" spans="1:15" s="4" customFormat="1" ht="39.75" customHeight="1">
      <c r="A575" s="45"/>
      <c r="B575" s="25">
        <v>571</v>
      </c>
      <c r="C575" s="26">
        <v>1</v>
      </c>
      <c r="D575" s="88" t="s">
        <v>1477</v>
      </c>
      <c r="E575" s="27" t="s">
        <v>1478</v>
      </c>
      <c r="F575" s="27" t="s">
        <v>40</v>
      </c>
      <c r="G575" s="52" t="s">
        <v>1479</v>
      </c>
      <c r="H575" s="57" t="s">
        <v>1480</v>
      </c>
      <c r="I575" s="52" t="s">
        <v>1471</v>
      </c>
      <c r="J575" s="56"/>
      <c r="K575" s="56" t="s">
        <v>24</v>
      </c>
      <c r="L575" s="46">
        <v>1142.68</v>
      </c>
      <c r="M575" s="46">
        <v>142.68</v>
      </c>
      <c r="N575" s="38">
        <v>142.68</v>
      </c>
      <c r="O575" s="39">
        <f t="shared" si="9"/>
        <v>139.8264</v>
      </c>
    </row>
    <row r="576" spans="1:15" s="4" customFormat="1" ht="30.75" customHeight="1">
      <c r="A576" s="45"/>
      <c r="B576" s="25">
        <v>572</v>
      </c>
      <c r="C576" s="26">
        <v>1</v>
      </c>
      <c r="D576" s="88" t="s">
        <v>1481</v>
      </c>
      <c r="E576" s="27" t="s">
        <v>138</v>
      </c>
      <c r="F576" s="27" t="s">
        <v>21</v>
      </c>
      <c r="G576" s="52" t="s">
        <v>1482</v>
      </c>
      <c r="H576" s="57" t="s">
        <v>1280</v>
      </c>
      <c r="I576" s="52" t="s">
        <v>1471</v>
      </c>
      <c r="J576" s="56"/>
      <c r="K576" s="56" t="s">
        <v>24</v>
      </c>
      <c r="L576" s="46">
        <v>1916.36</v>
      </c>
      <c r="M576" s="46">
        <v>916.36</v>
      </c>
      <c r="N576" s="38">
        <v>916.36</v>
      </c>
      <c r="O576" s="39">
        <f t="shared" si="9"/>
        <v>898.0328</v>
      </c>
    </row>
    <row r="577" spans="1:15" s="4" customFormat="1" ht="40.5" customHeight="1">
      <c r="A577" s="45"/>
      <c r="B577" s="25">
        <v>573</v>
      </c>
      <c r="C577" s="26">
        <v>1</v>
      </c>
      <c r="D577" s="88" t="s">
        <v>1483</v>
      </c>
      <c r="E577" s="27" t="s">
        <v>200</v>
      </c>
      <c r="F577" s="27" t="s">
        <v>21</v>
      </c>
      <c r="G577" s="52" t="s">
        <v>1484</v>
      </c>
      <c r="H577" s="57" t="s">
        <v>1485</v>
      </c>
      <c r="I577" s="52" t="s">
        <v>1471</v>
      </c>
      <c r="J577" s="56"/>
      <c r="K577" s="56" t="s">
        <v>24</v>
      </c>
      <c r="L577" s="46">
        <v>464.82</v>
      </c>
      <c r="M577" s="46">
        <v>464.82</v>
      </c>
      <c r="N577" s="38">
        <v>464.82</v>
      </c>
      <c r="O577" s="39">
        <f t="shared" si="9"/>
        <v>455.5236</v>
      </c>
    </row>
    <row r="578" spans="1:15" s="4" customFormat="1" ht="32.25" customHeight="1">
      <c r="A578" s="45"/>
      <c r="B578" s="25">
        <v>574</v>
      </c>
      <c r="C578" s="26">
        <v>1</v>
      </c>
      <c r="D578" s="88" t="s">
        <v>1486</v>
      </c>
      <c r="E578" s="27" t="s">
        <v>134</v>
      </c>
      <c r="F578" s="27" t="s">
        <v>21</v>
      </c>
      <c r="G578" s="52" t="s">
        <v>1487</v>
      </c>
      <c r="H578" s="57" t="s">
        <v>1488</v>
      </c>
      <c r="I578" s="52" t="s">
        <v>1471</v>
      </c>
      <c r="J578" s="56"/>
      <c r="K578" s="56" t="s">
        <v>24</v>
      </c>
      <c r="L578" s="46">
        <v>3529.17</v>
      </c>
      <c r="M578" s="46">
        <v>529.17</v>
      </c>
      <c r="N578" s="38">
        <v>529.17</v>
      </c>
      <c r="O578" s="39">
        <f t="shared" si="9"/>
        <v>518.5866</v>
      </c>
    </row>
    <row r="579" spans="1:15" s="4" customFormat="1" ht="37.5" customHeight="1">
      <c r="A579" s="48"/>
      <c r="B579" s="25">
        <v>575</v>
      </c>
      <c r="C579" s="26">
        <v>1</v>
      </c>
      <c r="D579" s="88" t="s">
        <v>1489</v>
      </c>
      <c r="E579" s="27" t="s">
        <v>967</v>
      </c>
      <c r="F579" s="27" t="s">
        <v>21</v>
      </c>
      <c r="G579" s="52" t="s">
        <v>1490</v>
      </c>
      <c r="H579" s="57" t="s">
        <v>1491</v>
      </c>
      <c r="I579" s="52" t="s">
        <v>1471</v>
      </c>
      <c r="J579" s="56"/>
      <c r="K579" s="56" t="s">
        <v>24</v>
      </c>
      <c r="L579" s="46">
        <v>1797.98</v>
      </c>
      <c r="M579" s="46">
        <v>1797.98</v>
      </c>
      <c r="N579" s="38">
        <v>0</v>
      </c>
      <c r="O579" s="39">
        <f t="shared" si="9"/>
        <v>0</v>
      </c>
    </row>
    <row r="580" spans="1:15" s="4" customFormat="1" ht="24" customHeight="1">
      <c r="A580" s="45" t="s">
        <v>1492</v>
      </c>
      <c r="B580" s="25">
        <v>576</v>
      </c>
      <c r="C580" s="59">
        <v>1</v>
      </c>
      <c r="D580" s="60" t="s">
        <v>1493</v>
      </c>
      <c r="E580" s="61" t="s">
        <v>1494</v>
      </c>
      <c r="F580" s="25" t="s">
        <v>40</v>
      </c>
      <c r="G580" s="62" t="s">
        <v>1495</v>
      </c>
      <c r="H580" s="89" t="s">
        <v>1496</v>
      </c>
      <c r="I580" s="59" t="s">
        <v>1497</v>
      </c>
      <c r="J580" s="69"/>
      <c r="K580" s="56" t="s">
        <v>24</v>
      </c>
      <c r="L580" s="70">
        <v>401.07</v>
      </c>
      <c r="M580" s="70">
        <v>401.07</v>
      </c>
      <c r="N580" s="38">
        <v>401.07</v>
      </c>
      <c r="O580" s="39">
        <f t="shared" si="9"/>
        <v>393.04859999999996</v>
      </c>
    </row>
    <row r="581" spans="1:15" s="4" customFormat="1" ht="24" customHeight="1">
      <c r="A581" s="45"/>
      <c r="B581" s="25">
        <v>577</v>
      </c>
      <c r="C581" s="59">
        <v>1</v>
      </c>
      <c r="D581" s="60" t="s">
        <v>1498</v>
      </c>
      <c r="E581" s="61" t="s">
        <v>1499</v>
      </c>
      <c r="F581" s="59" t="s">
        <v>40</v>
      </c>
      <c r="G581" s="64" t="s">
        <v>282</v>
      </c>
      <c r="H581" s="90" t="s">
        <v>1500</v>
      </c>
      <c r="I581" s="59" t="s">
        <v>1497</v>
      </c>
      <c r="J581" s="71"/>
      <c r="K581" s="56" t="s">
        <v>24</v>
      </c>
      <c r="L581" s="72">
        <v>404</v>
      </c>
      <c r="M581" s="72">
        <v>404</v>
      </c>
      <c r="N581" s="38">
        <v>404</v>
      </c>
      <c r="O581" s="39">
        <f t="shared" si="9"/>
        <v>395.92</v>
      </c>
    </row>
    <row r="582" spans="1:15" s="4" customFormat="1" ht="24" customHeight="1">
      <c r="A582" s="45"/>
      <c r="B582" s="25">
        <v>578</v>
      </c>
      <c r="C582" s="59">
        <v>1</v>
      </c>
      <c r="D582" s="60" t="s">
        <v>1498</v>
      </c>
      <c r="E582" s="61" t="s">
        <v>1499</v>
      </c>
      <c r="F582" s="59" t="s">
        <v>40</v>
      </c>
      <c r="G582" s="64" t="s">
        <v>282</v>
      </c>
      <c r="H582" s="90" t="s">
        <v>1500</v>
      </c>
      <c r="I582" s="59" t="s">
        <v>1497</v>
      </c>
      <c r="J582" s="71"/>
      <c r="K582" s="56" t="s">
        <v>24</v>
      </c>
      <c r="L582" s="72">
        <v>61.32</v>
      </c>
      <c r="M582" s="72">
        <v>61.32</v>
      </c>
      <c r="N582" s="38">
        <v>61.32</v>
      </c>
      <c r="O582" s="39">
        <f aca="true" t="shared" si="10" ref="O582:O645">N582*0.98</f>
        <v>60.0936</v>
      </c>
    </row>
    <row r="583" spans="1:15" s="4" customFormat="1" ht="24" customHeight="1">
      <c r="A583" s="45"/>
      <c r="B583" s="25">
        <v>579</v>
      </c>
      <c r="C583" s="59">
        <v>1</v>
      </c>
      <c r="D583" s="60" t="s">
        <v>1501</v>
      </c>
      <c r="E583" s="61" t="s">
        <v>1502</v>
      </c>
      <c r="F583" s="59" t="s">
        <v>21</v>
      </c>
      <c r="G583" s="59" t="s">
        <v>1503</v>
      </c>
      <c r="H583" s="90" t="s">
        <v>1504</v>
      </c>
      <c r="I583" s="59" t="s">
        <v>1497</v>
      </c>
      <c r="J583" s="73"/>
      <c r="K583" s="56" t="s">
        <v>24</v>
      </c>
      <c r="L583" s="72">
        <v>250.53</v>
      </c>
      <c r="M583" s="72">
        <v>250.53</v>
      </c>
      <c r="N583" s="38">
        <v>78.3</v>
      </c>
      <c r="O583" s="39">
        <f t="shared" si="10"/>
        <v>76.734</v>
      </c>
    </row>
    <row r="584" spans="1:15" s="4" customFormat="1" ht="24" customHeight="1">
      <c r="A584" s="45"/>
      <c r="B584" s="25">
        <v>580</v>
      </c>
      <c r="C584" s="59">
        <v>1</v>
      </c>
      <c r="D584" s="60" t="s">
        <v>1505</v>
      </c>
      <c r="E584" s="61" t="s">
        <v>1506</v>
      </c>
      <c r="F584" s="59" t="s">
        <v>21</v>
      </c>
      <c r="G584" s="64" t="s">
        <v>282</v>
      </c>
      <c r="H584" s="90" t="s">
        <v>1507</v>
      </c>
      <c r="I584" s="59" t="s">
        <v>1497</v>
      </c>
      <c r="J584" s="71"/>
      <c r="K584" s="56" t="s">
        <v>24</v>
      </c>
      <c r="L584" s="72">
        <v>2541.74</v>
      </c>
      <c r="M584" s="72">
        <v>2541.74</v>
      </c>
      <c r="N584" s="38">
        <v>2350.07</v>
      </c>
      <c r="O584" s="39">
        <f t="shared" si="10"/>
        <v>2303.0686</v>
      </c>
    </row>
    <row r="585" spans="1:15" s="4" customFormat="1" ht="24" customHeight="1">
      <c r="A585" s="45"/>
      <c r="B585" s="25">
        <v>581</v>
      </c>
      <c r="C585" s="59">
        <v>1</v>
      </c>
      <c r="D585" s="60" t="s">
        <v>1505</v>
      </c>
      <c r="E585" s="61" t="s">
        <v>1506</v>
      </c>
      <c r="F585" s="59" t="s">
        <v>21</v>
      </c>
      <c r="G585" s="59" t="s">
        <v>282</v>
      </c>
      <c r="H585" s="90" t="s">
        <v>1508</v>
      </c>
      <c r="I585" s="59" t="s">
        <v>1497</v>
      </c>
      <c r="J585" s="71"/>
      <c r="K585" s="56" t="s">
        <v>24</v>
      </c>
      <c r="L585" s="72">
        <v>285.72</v>
      </c>
      <c r="M585" s="72">
        <v>285.72</v>
      </c>
      <c r="N585" s="38">
        <v>285.72</v>
      </c>
      <c r="O585" s="39">
        <f t="shared" si="10"/>
        <v>280.0056</v>
      </c>
    </row>
    <row r="586" spans="1:15" s="4" customFormat="1" ht="24" customHeight="1">
      <c r="A586" s="45"/>
      <c r="B586" s="25">
        <v>582</v>
      </c>
      <c r="C586" s="59">
        <v>1</v>
      </c>
      <c r="D586" s="60" t="s">
        <v>1505</v>
      </c>
      <c r="E586" s="61" t="s">
        <v>1506</v>
      </c>
      <c r="F586" s="59" t="s">
        <v>21</v>
      </c>
      <c r="G586" s="59" t="s">
        <v>282</v>
      </c>
      <c r="H586" s="90" t="s">
        <v>1508</v>
      </c>
      <c r="I586" s="59" t="s">
        <v>1497</v>
      </c>
      <c r="J586" s="73"/>
      <c r="K586" s="56" t="s">
        <v>24</v>
      </c>
      <c r="L586" s="72">
        <v>207.95</v>
      </c>
      <c r="M586" s="72">
        <v>207.95</v>
      </c>
      <c r="N586" s="38">
        <v>207.95</v>
      </c>
      <c r="O586" s="39">
        <f t="shared" si="10"/>
        <v>203.791</v>
      </c>
    </row>
    <row r="587" spans="1:15" s="4" customFormat="1" ht="24" customHeight="1">
      <c r="A587" s="45"/>
      <c r="B587" s="25">
        <v>583</v>
      </c>
      <c r="C587" s="59">
        <v>1</v>
      </c>
      <c r="D587" s="60" t="s">
        <v>1505</v>
      </c>
      <c r="E587" s="61" t="s">
        <v>1506</v>
      </c>
      <c r="F587" s="59" t="s">
        <v>21</v>
      </c>
      <c r="G587" s="59" t="s">
        <v>282</v>
      </c>
      <c r="H587" s="90" t="s">
        <v>1508</v>
      </c>
      <c r="I587" s="59" t="s">
        <v>1497</v>
      </c>
      <c r="J587" s="71"/>
      <c r="K587" s="56" t="s">
        <v>24</v>
      </c>
      <c r="L587" s="72">
        <v>1621.24</v>
      </c>
      <c r="M587" s="72">
        <v>1621.24</v>
      </c>
      <c r="N587" s="38">
        <v>1621.24</v>
      </c>
      <c r="O587" s="39">
        <f t="shared" si="10"/>
        <v>1588.8152</v>
      </c>
    </row>
    <row r="588" spans="1:15" s="4" customFormat="1" ht="24" customHeight="1">
      <c r="A588" s="45"/>
      <c r="B588" s="25">
        <v>584</v>
      </c>
      <c r="C588" s="59">
        <v>1</v>
      </c>
      <c r="D588" s="60" t="s">
        <v>1505</v>
      </c>
      <c r="E588" s="61" t="s">
        <v>1506</v>
      </c>
      <c r="F588" s="59" t="s">
        <v>21</v>
      </c>
      <c r="G588" s="59" t="s">
        <v>282</v>
      </c>
      <c r="H588" s="90" t="s">
        <v>1509</v>
      </c>
      <c r="I588" s="59" t="s">
        <v>1497</v>
      </c>
      <c r="J588" s="73"/>
      <c r="K588" s="56" t="s">
        <v>24</v>
      </c>
      <c r="L588" s="72">
        <v>1144.57</v>
      </c>
      <c r="M588" s="72">
        <v>1144.57</v>
      </c>
      <c r="N588" s="38">
        <v>1144.57</v>
      </c>
      <c r="O588" s="39">
        <f t="shared" si="10"/>
        <v>1121.6786</v>
      </c>
    </row>
    <row r="589" spans="1:15" s="4" customFormat="1" ht="24" customHeight="1">
      <c r="A589" s="45"/>
      <c r="B589" s="25">
        <v>585</v>
      </c>
      <c r="C589" s="59">
        <v>1</v>
      </c>
      <c r="D589" s="60" t="s">
        <v>1505</v>
      </c>
      <c r="E589" s="61" t="s">
        <v>1506</v>
      </c>
      <c r="F589" s="59" t="s">
        <v>21</v>
      </c>
      <c r="G589" s="59" t="s">
        <v>282</v>
      </c>
      <c r="H589" s="90" t="s">
        <v>1510</v>
      </c>
      <c r="I589" s="59" t="s">
        <v>1497</v>
      </c>
      <c r="J589" s="73"/>
      <c r="K589" s="56" t="s">
        <v>24</v>
      </c>
      <c r="L589" s="72">
        <v>1223.93</v>
      </c>
      <c r="M589" s="72">
        <v>1223.93</v>
      </c>
      <c r="N589" s="38">
        <v>1110.83</v>
      </c>
      <c r="O589" s="39">
        <f t="shared" si="10"/>
        <v>1088.6134</v>
      </c>
    </row>
    <row r="590" spans="1:15" s="4" customFormat="1" ht="24" customHeight="1">
      <c r="A590" s="45"/>
      <c r="B590" s="25">
        <v>586</v>
      </c>
      <c r="C590" s="59">
        <v>1</v>
      </c>
      <c r="D590" s="60" t="s">
        <v>1505</v>
      </c>
      <c r="E590" s="61" t="s">
        <v>1506</v>
      </c>
      <c r="F590" s="59" t="s">
        <v>21</v>
      </c>
      <c r="G590" s="59" t="s">
        <v>282</v>
      </c>
      <c r="H590" s="90" t="s">
        <v>1511</v>
      </c>
      <c r="I590" s="59" t="s">
        <v>1497</v>
      </c>
      <c r="J590" s="73"/>
      <c r="K590" s="56" t="s">
        <v>24</v>
      </c>
      <c r="L590" s="72">
        <v>1181.76</v>
      </c>
      <c r="M590" s="72">
        <v>1181.76</v>
      </c>
      <c r="N590" s="38">
        <v>944.52</v>
      </c>
      <c r="O590" s="39">
        <f t="shared" si="10"/>
        <v>925.6296</v>
      </c>
    </row>
    <row r="591" spans="1:15" s="4" customFormat="1" ht="24" customHeight="1">
      <c r="A591" s="45"/>
      <c r="B591" s="25">
        <v>587</v>
      </c>
      <c r="C591" s="59">
        <v>1</v>
      </c>
      <c r="D591" s="60" t="s">
        <v>1505</v>
      </c>
      <c r="E591" s="61" t="s">
        <v>1506</v>
      </c>
      <c r="F591" s="59" t="s">
        <v>21</v>
      </c>
      <c r="G591" s="59" t="s">
        <v>282</v>
      </c>
      <c r="H591" s="90" t="s">
        <v>1512</v>
      </c>
      <c r="I591" s="59" t="s">
        <v>1497</v>
      </c>
      <c r="J591" s="73"/>
      <c r="K591" s="56" t="s">
        <v>24</v>
      </c>
      <c r="L591" s="72">
        <v>929.7</v>
      </c>
      <c r="M591" s="72">
        <v>929.7</v>
      </c>
      <c r="N591" s="38">
        <v>816.6</v>
      </c>
      <c r="O591" s="39">
        <f t="shared" si="10"/>
        <v>800.268</v>
      </c>
    </row>
    <row r="592" spans="1:15" s="4" customFormat="1" ht="24" customHeight="1">
      <c r="A592" s="45"/>
      <c r="B592" s="25">
        <v>588</v>
      </c>
      <c r="C592" s="59">
        <v>1</v>
      </c>
      <c r="D592" s="60" t="s">
        <v>1505</v>
      </c>
      <c r="E592" s="61" t="s">
        <v>1506</v>
      </c>
      <c r="F592" s="59" t="s">
        <v>21</v>
      </c>
      <c r="G592" s="59" t="s">
        <v>282</v>
      </c>
      <c r="H592" s="90" t="s">
        <v>1513</v>
      </c>
      <c r="I592" s="59" t="s">
        <v>1497</v>
      </c>
      <c r="J592" s="73"/>
      <c r="K592" s="56" t="s">
        <v>24</v>
      </c>
      <c r="L592" s="72">
        <v>1022.37</v>
      </c>
      <c r="M592" s="72">
        <v>1022.37</v>
      </c>
      <c r="N592" s="38">
        <v>909.27</v>
      </c>
      <c r="O592" s="39">
        <f t="shared" si="10"/>
        <v>891.0845999999999</v>
      </c>
    </row>
    <row r="593" spans="1:15" s="4" customFormat="1" ht="24" customHeight="1">
      <c r="A593" s="45"/>
      <c r="B593" s="25">
        <v>589</v>
      </c>
      <c r="C593" s="59">
        <v>1</v>
      </c>
      <c r="D593" s="60" t="s">
        <v>1505</v>
      </c>
      <c r="E593" s="61" t="s">
        <v>1506</v>
      </c>
      <c r="F593" s="59" t="s">
        <v>21</v>
      </c>
      <c r="G593" s="59" t="s">
        <v>282</v>
      </c>
      <c r="H593" s="90" t="s">
        <v>1514</v>
      </c>
      <c r="I593" s="59" t="s">
        <v>1497</v>
      </c>
      <c r="J593" s="73"/>
      <c r="K593" s="56" t="s">
        <v>24</v>
      </c>
      <c r="L593" s="72">
        <v>559.22</v>
      </c>
      <c r="M593" s="72">
        <v>559.22</v>
      </c>
      <c r="N593" s="38">
        <v>559.22</v>
      </c>
      <c r="O593" s="39">
        <f t="shared" si="10"/>
        <v>548.0356</v>
      </c>
    </row>
    <row r="594" spans="1:15" s="4" customFormat="1" ht="24" customHeight="1">
      <c r="A594" s="45"/>
      <c r="B594" s="25">
        <v>590</v>
      </c>
      <c r="C594" s="59">
        <v>1</v>
      </c>
      <c r="D594" s="60" t="s">
        <v>1505</v>
      </c>
      <c r="E594" s="61" t="s">
        <v>1506</v>
      </c>
      <c r="F594" s="59" t="s">
        <v>21</v>
      </c>
      <c r="G594" s="59" t="s">
        <v>282</v>
      </c>
      <c r="H594" s="90" t="s">
        <v>1515</v>
      </c>
      <c r="I594" s="59" t="s">
        <v>1497</v>
      </c>
      <c r="J594" s="73"/>
      <c r="K594" s="56" t="s">
        <v>24</v>
      </c>
      <c r="L594" s="72">
        <v>694.28</v>
      </c>
      <c r="M594" s="72">
        <v>694.28</v>
      </c>
      <c r="N594" s="38">
        <v>581.18</v>
      </c>
      <c r="O594" s="39">
        <f t="shared" si="10"/>
        <v>569.5563999999999</v>
      </c>
    </row>
    <row r="595" spans="1:15" s="4" customFormat="1" ht="24" customHeight="1">
      <c r="A595" s="45"/>
      <c r="B595" s="25">
        <v>591</v>
      </c>
      <c r="C595" s="59">
        <v>1</v>
      </c>
      <c r="D595" s="60" t="s">
        <v>1505</v>
      </c>
      <c r="E595" s="61" t="s">
        <v>1506</v>
      </c>
      <c r="F595" s="59" t="s">
        <v>21</v>
      </c>
      <c r="G595" s="59" t="s">
        <v>282</v>
      </c>
      <c r="H595" s="90" t="s">
        <v>1515</v>
      </c>
      <c r="I595" s="59" t="s">
        <v>1497</v>
      </c>
      <c r="J595" s="73"/>
      <c r="K595" s="56" t="s">
        <v>24</v>
      </c>
      <c r="L595" s="72">
        <v>1650.65</v>
      </c>
      <c r="M595" s="72">
        <v>1650.65</v>
      </c>
      <c r="N595" s="38">
        <v>1637.55</v>
      </c>
      <c r="O595" s="39">
        <f t="shared" si="10"/>
        <v>1604.799</v>
      </c>
    </row>
    <row r="596" spans="1:15" s="4" customFormat="1" ht="24" customHeight="1">
      <c r="A596" s="45"/>
      <c r="B596" s="25">
        <v>592</v>
      </c>
      <c r="C596" s="59">
        <v>1</v>
      </c>
      <c r="D596" s="60" t="s">
        <v>1505</v>
      </c>
      <c r="E596" s="61" t="s">
        <v>1506</v>
      </c>
      <c r="F596" s="59" t="s">
        <v>21</v>
      </c>
      <c r="G596" s="59" t="s">
        <v>282</v>
      </c>
      <c r="H596" s="90" t="s">
        <v>1516</v>
      </c>
      <c r="I596" s="59" t="s">
        <v>1497</v>
      </c>
      <c r="J596" s="73"/>
      <c r="K596" s="56" t="s">
        <v>24</v>
      </c>
      <c r="L596" s="72">
        <v>853.02</v>
      </c>
      <c r="M596" s="72">
        <v>853.02</v>
      </c>
      <c r="N596" s="38">
        <v>739.92</v>
      </c>
      <c r="O596" s="39">
        <f t="shared" si="10"/>
        <v>725.1216</v>
      </c>
    </row>
    <row r="597" spans="1:15" s="4" customFormat="1" ht="24" customHeight="1">
      <c r="A597" s="45"/>
      <c r="B597" s="25">
        <v>593</v>
      </c>
      <c r="C597" s="59">
        <v>1</v>
      </c>
      <c r="D597" s="60" t="s">
        <v>1505</v>
      </c>
      <c r="E597" s="61" t="s">
        <v>1506</v>
      </c>
      <c r="F597" s="59" t="s">
        <v>21</v>
      </c>
      <c r="G597" s="59" t="s">
        <v>282</v>
      </c>
      <c r="H597" s="90" t="s">
        <v>1517</v>
      </c>
      <c r="I597" s="59" t="s">
        <v>1497</v>
      </c>
      <c r="J597" s="71"/>
      <c r="K597" s="56" t="s">
        <v>24</v>
      </c>
      <c r="L597" s="72">
        <v>656.4</v>
      </c>
      <c r="M597" s="72">
        <v>656.4</v>
      </c>
      <c r="N597" s="38">
        <v>656.4</v>
      </c>
      <c r="O597" s="39">
        <f t="shared" si="10"/>
        <v>643.2719999999999</v>
      </c>
    </row>
    <row r="598" spans="1:15" s="4" customFormat="1" ht="24" customHeight="1">
      <c r="A598" s="45"/>
      <c r="B598" s="25">
        <v>594</v>
      </c>
      <c r="C598" s="59">
        <v>1</v>
      </c>
      <c r="D598" s="60" t="s">
        <v>1505</v>
      </c>
      <c r="E598" s="61" t="s">
        <v>1506</v>
      </c>
      <c r="F598" s="59" t="s">
        <v>21</v>
      </c>
      <c r="G598" s="59" t="s">
        <v>282</v>
      </c>
      <c r="H598" s="90" t="s">
        <v>1517</v>
      </c>
      <c r="I598" s="59" t="s">
        <v>1497</v>
      </c>
      <c r="J598" s="71"/>
      <c r="K598" s="56" t="s">
        <v>24</v>
      </c>
      <c r="L598" s="72">
        <v>102.49</v>
      </c>
      <c r="M598" s="72">
        <v>102.49</v>
      </c>
      <c r="N598" s="38">
        <v>102.49</v>
      </c>
      <c r="O598" s="39">
        <f t="shared" si="10"/>
        <v>100.44019999999999</v>
      </c>
    </row>
    <row r="599" spans="1:15" s="4" customFormat="1" ht="24" customHeight="1">
      <c r="A599" s="45"/>
      <c r="B599" s="25">
        <v>595</v>
      </c>
      <c r="C599" s="59">
        <v>1</v>
      </c>
      <c r="D599" s="60" t="s">
        <v>1505</v>
      </c>
      <c r="E599" s="61" t="s">
        <v>1506</v>
      </c>
      <c r="F599" s="59" t="s">
        <v>21</v>
      </c>
      <c r="G599" s="59" t="s">
        <v>282</v>
      </c>
      <c r="H599" s="90" t="s">
        <v>1518</v>
      </c>
      <c r="I599" s="59" t="s">
        <v>1497</v>
      </c>
      <c r="J599" s="71"/>
      <c r="K599" s="56" t="s">
        <v>24</v>
      </c>
      <c r="L599" s="72">
        <v>621.5</v>
      </c>
      <c r="M599" s="72">
        <v>621.5</v>
      </c>
      <c r="N599" s="38">
        <v>621.5</v>
      </c>
      <c r="O599" s="39">
        <f t="shared" si="10"/>
        <v>609.0699999999999</v>
      </c>
    </row>
    <row r="600" spans="1:15" s="4" customFormat="1" ht="24" customHeight="1">
      <c r="A600" s="45"/>
      <c r="B600" s="25">
        <v>596</v>
      </c>
      <c r="C600" s="59">
        <v>1</v>
      </c>
      <c r="D600" s="60" t="s">
        <v>1505</v>
      </c>
      <c r="E600" s="61" t="s">
        <v>1506</v>
      </c>
      <c r="F600" s="59" t="s">
        <v>21</v>
      </c>
      <c r="G600" s="59" t="s">
        <v>282</v>
      </c>
      <c r="H600" s="90" t="s">
        <v>1519</v>
      </c>
      <c r="I600" s="59" t="s">
        <v>1497</v>
      </c>
      <c r="J600" s="71"/>
      <c r="K600" s="56" t="s">
        <v>24</v>
      </c>
      <c r="L600" s="72">
        <v>604.93</v>
      </c>
      <c r="M600" s="72">
        <v>604.93</v>
      </c>
      <c r="N600" s="38">
        <v>604.93</v>
      </c>
      <c r="O600" s="39">
        <f t="shared" si="10"/>
        <v>592.8313999999999</v>
      </c>
    </row>
    <row r="601" spans="1:15" s="4" customFormat="1" ht="24" customHeight="1">
      <c r="A601" s="45"/>
      <c r="B601" s="25">
        <v>597</v>
      </c>
      <c r="C601" s="59">
        <v>1</v>
      </c>
      <c r="D601" s="60" t="s">
        <v>1505</v>
      </c>
      <c r="E601" s="61" t="s">
        <v>1506</v>
      </c>
      <c r="F601" s="59" t="s">
        <v>21</v>
      </c>
      <c r="G601" s="59" t="s">
        <v>282</v>
      </c>
      <c r="H601" s="90" t="s">
        <v>1520</v>
      </c>
      <c r="I601" s="59" t="s">
        <v>1497</v>
      </c>
      <c r="J601" s="71"/>
      <c r="K601" s="56" t="s">
        <v>24</v>
      </c>
      <c r="L601" s="72">
        <v>638.3</v>
      </c>
      <c r="M601" s="72">
        <v>638.3</v>
      </c>
      <c r="N601" s="38">
        <v>638.3</v>
      </c>
      <c r="O601" s="39">
        <f t="shared" si="10"/>
        <v>625.534</v>
      </c>
    </row>
    <row r="602" spans="1:15" s="4" customFormat="1" ht="24" customHeight="1">
      <c r="A602" s="45"/>
      <c r="B602" s="25">
        <v>598</v>
      </c>
      <c r="C602" s="59">
        <v>1</v>
      </c>
      <c r="D602" s="60" t="s">
        <v>1505</v>
      </c>
      <c r="E602" s="61" t="s">
        <v>1506</v>
      </c>
      <c r="F602" s="59" t="s">
        <v>21</v>
      </c>
      <c r="G602" s="59" t="s">
        <v>282</v>
      </c>
      <c r="H602" s="90" t="s">
        <v>1521</v>
      </c>
      <c r="I602" s="59" t="s">
        <v>1497</v>
      </c>
      <c r="J602" s="71"/>
      <c r="K602" s="56" t="s">
        <v>24</v>
      </c>
      <c r="L602" s="72">
        <v>127.26</v>
      </c>
      <c r="M602" s="72">
        <v>127.26</v>
      </c>
      <c r="N602" s="38">
        <v>127.26</v>
      </c>
      <c r="O602" s="39">
        <f t="shared" si="10"/>
        <v>124.7148</v>
      </c>
    </row>
    <row r="603" spans="1:15" s="4" customFormat="1" ht="24" customHeight="1">
      <c r="A603" s="45"/>
      <c r="B603" s="25">
        <v>599</v>
      </c>
      <c r="C603" s="59">
        <v>1</v>
      </c>
      <c r="D603" s="60" t="s">
        <v>1505</v>
      </c>
      <c r="E603" s="61" t="s">
        <v>1506</v>
      </c>
      <c r="F603" s="59" t="s">
        <v>21</v>
      </c>
      <c r="G603" s="59" t="s">
        <v>282</v>
      </c>
      <c r="H603" s="90" t="s">
        <v>1522</v>
      </c>
      <c r="I603" s="59" t="s">
        <v>1497</v>
      </c>
      <c r="J603" s="71"/>
      <c r="K603" s="56" t="s">
        <v>24</v>
      </c>
      <c r="L603" s="72">
        <v>172.83</v>
      </c>
      <c r="M603" s="72">
        <v>172.83</v>
      </c>
      <c r="N603" s="38">
        <v>172.83</v>
      </c>
      <c r="O603" s="39">
        <f t="shared" si="10"/>
        <v>169.3734</v>
      </c>
    </row>
    <row r="604" spans="1:15" s="4" customFormat="1" ht="24" customHeight="1">
      <c r="A604" s="45"/>
      <c r="B604" s="25">
        <v>600</v>
      </c>
      <c r="C604" s="59">
        <v>1</v>
      </c>
      <c r="D604" s="60" t="s">
        <v>1505</v>
      </c>
      <c r="E604" s="61" t="s">
        <v>1506</v>
      </c>
      <c r="F604" s="59" t="s">
        <v>21</v>
      </c>
      <c r="G604" s="59" t="s">
        <v>282</v>
      </c>
      <c r="H604" s="90" t="s">
        <v>1523</v>
      </c>
      <c r="I604" s="59" t="s">
        <v>1497</v>
      </c>
      <c r="J604" s="71"/>
      <c r="K604" s="56" t="s">
        <v>24</v>
      </c>
      <c r="L604" s="72">
        <v>108.83</v>
      </c>
      <c r="M604" s="72">
        <v>108.83</v>
      </c>
      <c r="N604" s="38">
        <v>108.83</v>
      </c>
      <c r="O604" s="39">
        <f t="shared" si="10"/>
        <v>106.65339999999999</v>
      </c>
    </row>
    <row r="605" spans="1:15" s="4" customFormat="1" ht="24" customHeight="1">
      <c r="A605" s="45"/>
      <c r="B605" s="25">
        <v>601</v>
      </c>
      <c r="C605" s="59">
        <v>1</v>
      </c>
      <c r="D605" s="60" t="s">
        <v>1505</v>
      </c>
      <c r="E605" s="61" t="s">
        <v>1506</v>
      </c>
      <c r="F605" s="59" t="s">
        <v>21</v>
      </c>
      <c r="G605" s="59" t="s">
        <v>282</v>
      </c>
      <c r="H605" s="90" t="s">
        <v>1523</v>
      </c>
      <c r="I605" s="59" t="s">
        <v>1497</v>
      </c>
      <c r="J605" s="71"/>
      <c r="K605" s="56" t="s">
        <v>24</v>
      </c>
      <c r="L605" s="72">
        <v>36.07</v>
      </c>
      <c r="M605" s="72">
        <v>36.07</v>
      </c>
      <c r="N605" s="38">
        <v>36.07</v>
      </c>
      <c r="O605" s="39">
        <f t="shared" si="10"/>
        <v>35.3486</v>
      </c>
    </row>
    <row r="606" spans="1:15" s="4" customFormat="1" ht="24" customHeight="1">
      <c r="A606" s="45"/>
      <c r="B606" s="25">
        <v>602</v>
      </c>
      <c r="C606" s="59">
        <v>1</v>
      </c>
      <c r="D606" s="60" t="s">
        <v>1505</v>
      </c>
      <c r="E606" s="61" t="s">
        <v>1506</v>
      </c>
      <c r="F606" s="59" t="s">
        <v>21</v>
      </c>
      <c r="G606" s="59" t="s">
        <v>282</v>
      </c>
      <c r="H606" s="90" t="s">
        <v>1524</v>
      </c>
      <c r="I606" s="59" t="s">
        <v>1497</v>
      </c>
      <c r="J606" s="71"/>
      <c r="K606" s="56" t="s">
        <v>24</v>
      </c>
      <c r="L606" s="72">
        <v>108.83</v>
      </c>
      <c r="M606" s="72">
        <v>108.83</v>
      </c>
      <c r="N606" s="38">
        <v>108.83</v>
      </c>
      <c r="O606" s="39">
        <f t="shared" si="10"/>
        <v>106.65339999999999</v>
      </c>
    </row>
    <row r="607" spans="1:15" s="4" customFormat="1" ht="24" customHeight="1">
      <c r="A607" s="45"/>
      <c r="B607" s="25">
        <v>603</v>
      </c>
      <c r="C607" s="59">
        <v>1</v>
      </c>
      <c r="D607" s="60" t="s">
        <v>1505</v>
      </c>
      <c r="E607" s="61" t="s">
        <v>1506</v>
      </c>
      <c r="F607" s="59" t="s">
        <v>21</v>
      </c>
      <c r="G607" s="59" t="s">
        <v>282</v>
      </c>
      <c r="H607" s="90" t="s">
        <v>1524</v>
      </c>
      <c r="I607" s="59" t="s">
        <v>1497</v>
      </c>
      <c r="J607" s="71"/>
      <c r="K607" s="56" t="s">
        <v>24</v>
      </c>
      <c r="L607" s="72">
        <v>625.16</v>
      </c>
      <c r="M607" s="72">
        <v>625.16</v>
      </c>
      <c r="N607" s="38">
        <v>625.16</v>
      </c>
      <c r="O607" s="39">
        <f t="shared" si="10"/>
        <v>612.6568</v>
      </c>
    </row>
    <row r="608" spans="1:15" s="4" customFormat="1" ht="24" customHeight="1">
      <c r="A608" s="45"/>
      <c r="B608" s="25">
        <v>604</v>
      </c>
      <c r="C608" s="59">
        <v>1</v>
      </c>
      <c r="D608" s="60" t="s">
        <v>1505</v>
      </c>
      <c r="E608" s="61" t="s">
        <v>1506</v>
      </c>
      <c r="F608" s="59" t="s">
        <v>21</v>
      </c>
      <c r="G608" s="59" t="s">
        <v>282</v>
      </c>
      <c r="H608" s="90" t="s">
        <v>1525</v>
      </c>
      <c r="I608" s="59" t="s">
        <v>1497</v>
      </c>
      <c r="J608" s="71"/>
      <c r="K608" s="56" t="s">
        <v>24</v>
      </c>
      <c r="L608" s="72">
        <v>97.4</v>
      </c>
      <c r="M608" s="72">
        <v>97.4</v>
      </c>
      <c r="N608" s="38">
        <v>97.4</v>
      </c>
      <c r="O608" s="39">
        <f t="shared" si="10"/>
        <v>95.452</v>
      </c>
    </row>
    <row r="609" spans="1:15" s="4" customFormat="1" ht="24" customHeight="1">
      <c r="A609" s="45"/>
      <c r="B609" s="25">
        <v>605</v>
      </c>
      <c r="C609" s="59">
        <v>1</v>
      </c>
      <c r="D609" s="60" t="s">
        <v>1526</v>
      </c>
      <c r="E609" s="61" t="s">
        <v>1527</v>
      </c>
      <c r="F609" s="59" t="s">
        <v>21</v>
      </c>
      <c r="G609" s="59" t="s">
        <v>29</v>
      </c>
      <c r="H609" s="90" t="s">
        <v>1525</v>
      </c>
      <c r="I609" s="59" t="s">
        <v>1497</v>
      </c>
      <c r="J609" s="73"/>
      <c r="K609" s="56" t="s">
        <v>24</v>
      </c>
      <c r="L609" s="72">
        <v>571.77</v>
      </c>
      <c r="M609" s="72">
        <v>571.77</v>
      </c>
      <c r="N609" s="38">
        <v>380.03</v>
      </c>
      <c r="O609" s="39">
        <f t="shared" si="10"/>
        <v>372.4294</v>
      </c>
    </row>
    <row r="610" spans="1:15" s="4" customFormat="1" ht="24" customHeight="1">
      <c r="A610" s="45"/>
      <c r="B610" s="25">
        <v>606</v>
      </c>
      <c r="C610" s="59">
        <v>1</v>
      </c>
      <c r="D610" s="60" t="s">
        <v>1505</v>
      </c>
      <c r="E610" s="61" t="s">
        <v>1506</v>
      </c>
      <c r="F610" s="59" t="s">
        <v>21</v>
      </c>
      <c r="G610" s="59" t="s">
        <v>282</v>
      </c>
      <c r="H610" s="90" t="s">
        <v>1528</v>
      </c>
      <c r="I610" s="59" t="s">
        <v>1497</v>
      </c>
      <c r="J610" s="71"/>
      <c r="K610" s="56" t="s">
        <v>24</v>
      </c>
      <c r="L610" s="72">
        <v>79.74</v>
      </c>
      <c r="M610" s="72">
        <v>79.74</v>
      </c>
      <c r="N610" s="38">
        <v>79.74</v>
      </c>
      <c r="O610" s="39">
        <f t="shared" si="10"/>
        <v>78.14519999999999</v>
      </c>
    </row>
    <row r="611" spans="1:15" s="4" customFormat="1" ht="24" customHeight="1">
      <c r="A611" s="45"/>
      <c r="B611" s="25">
        <v>607</v>
      </c>
      <c r="C611" s="59">
        <v>1</v>
      </c>
      <c r="D611" s="60" t="s">
        <v>1505</v>
      </c>
      <c r="E611" s="61" t="s">
        <v>1506</v>
      </c>
      <c r="F611" s="59" t="s">
        <v>21</v>
      </c>
      <c r="G611" s="59" t="s">
        <v>282</v>
      </c>
      <c r="H611" s="90" t="s">
        <v>1529</v>
      </c>
      <c r="I611" s="59" t="s">
        <v>1497</v>
      </c>
      <c r="J611" s="71"/>
      <c r="K611" s="56" t="s">
        <v>24</v>
      </c>
      <c r="L611" s="72">
        <v>144.25</v>
      </c>
      <c r="M611" s="72">
        <v>144.25</v>
      </c>
      <c r="N611" s="38">
        <v>144.25</v>
      </c>
      <c r="O611" s="39">
        <f t="shared" si="10"/>
        <v>141.365</v>
      </c>
    </row>
    <row r="612" spans="1:15" s="4" customFormat="1" ht="24" customHeight="1">
      <c r="A612" s="45"/>
      <c r="B612" s="25">
        <v>608</v>
      </c>
      <c r="C612" s="59">
        <v>1</v>
      </c>
      <c r="D612" s="60" t="s">
        <v>1505</v>
      </c>
      <c r="E612" s="61" t="s">
        <v>1506</v>
      </c>
      <c r="F612" s="59" t="s">
        <v>21</v>
      </c>
      <c r="G612" s="59" t="s">
        <v>282</v>
      </c>
      <c r="H612" s="90" t="s">
        <v>1530</v>
      </c>
      <c r="I612" s="59" t="s">
        <v>1497</v>
      </c>
      <c r="J612" s="71"/>
      <c r="K612" s="56" t="s">
        <v>24</v>
      </c>
      <c r="L612" s="72">
        <v>166.21</v>
      </c>
      <c r="M612" s="72">
        <v>166.21</v>
      </c>
      <c r="N612" s="38">
        <v>166.21</v>
      </c>
      <c r="O612" s="39">
        <f t="shared" si="10"/>
        <v>162.88580000000002</v>
      </c>
    </row>
    <row r="613" spans="1:15" s="4" customFormat="1" ht="24" customHeight="1">
      <c r="A613" s="45"/>
      <c r="B613" s="25">
        <v>609</v>
      </c>
      <c r="C613" s="59">
        <v>1</v>
      </c>
      <c r="D613" s="60" t="s">
        <v>1505</v>
      </c>
      <c r="E613" s="61" t="s">
        <v>1506</v>
      </c>
      <c r="F613" s="59" t="s">
        <v>21</v>
      </c>
      <c r="G613" s="59" t="s">
        <v>282</v>
      </c>
      <c r="H613" s="90" t="s">
        <v>1531</v>
      </c>
      <c r="I613" s="59" t="s">
        <v>1497</v>
      </c>
      <c r="J613" s="71"/>
      <c r="K613" s="56" t="s">
        <v>24</v>
      </c>
      <c r="L613" s="72">
        <v>76.92</v>
      </c>
      <c r="M613" s="72">
        <v>76.92</v>
      </c>
      <c r="N613" s="38">
        <v>76.92</v>
      </c>
      <c r="O613" s="39">
        <f t="shared" si="10"/>
        <v>75.3816</v>
      </c>
    </row>
    <row r="614" spans="1:15" s="4" customFormat="1" ht="24" customHeight="1">
      <c r="A614" s="45"/>
      <c r="B614" s="25">
        <v>610</v>
      </c>
      <c r="C614" s="59">
        <v>1</v>
      </c>
      <c r="D614" s="60" t="s">
        <v>84</v>
      </c>
      <c r="E614" s="61" t="s">
        <v>1532</v>
      </c>
      <c r="F614" s="25" t="s">
        <v>21</v>
      </c>
      <c r="G614" s="59" t="s">
        <v>282</v>
      </c>
      <c r="H614" s="90" t="s">
        <v>1533</v>
      </c>
      <c r="I614" s="59" t="s">
        <v>1497</v>
      </c>
      <c r="J614" s="56" t="s">
        <v>24</v>
      </c>
      <c r="K614" s="71"/>
      <c r="L614" s="72">
        <v>627.04</v>
      </c>
      <c r="M614" s="72">
        <v>627.04</v>
      </c>
      <c r="N614" s="38">
        <v>425</v>
      </c>
      <c r="O614" s="39">
        <f t="shared" si="10"/>
        <v>416.5</v>
      </c>
    </row>
    <row r="615" spans="1:15" s="4" customFormat="1" ht="24" customHeight="1">
      <c r="A615" s="45"/>
      <c r="B615" s="25">
        <v>611</v>
      </c>
      <c r="C615" s="59">
        <v>1</v>
      </c>
      <c r="D615" s="60" t="s">
        <v>1505</v>
      </c>
      <c r="E615" s="61" t="s">
        <v>1506</v>
      </c>
      <c r="F615" s="59" t="s">
        <v>21</v>
      </c>
      <c r="G615" s="59" t="s">
        <v>282</v>
      </c>
      <c r="H615" s="90" t="s">
        <v>1534</v>
      </c>
      <c r="I615" s="59" t="s">
        <v>1497</v>
      </c>
      <c r="J615" s="71"/>
      <c r="K615" s="56" t="s">
        <v>24</v>
      </c>
      <c r="L615" s="72">
        <v>37.79</v>
      </c>
      <c r="M615" s="72">
        <v>37.79</v>
      </c>
      <c r="N615" s="38">
        <v>37.79</v>
      </c>
      <c r="O615" s="39">
        <f t="shared" si="10"/>
        <v>37.0342</v>
      </c>
    </row>
    <row r="616" spans="1:15" s="4" customFormat="1" ht="24" customHeight="1">
      <c r="A616" s="45"/>
      <c r="B616" s="25">
        <v>612</v>
      </c>
      <c r="C616" s="59">
        <v>1</v>
      </c>
      <c r="D616" s="60" t="s">
        <v>1505</v>
      </c>
      <c r="E616" s="61" t="s">
        <v>1506</v>
      </c>
      <c r="F616" s="59" t="s">
        <v>21</v>
      </c>
      <c r="G616" s="59" t="s">
        <v>282</v>
      </c>
      <c r="H616" s="90" t="s">
        <v>1534</v>
      </c>
      <c r="I616" s="59" t="s">
        <v>1497</v>
      </c>
      <c r="J616" s="71"/>
      <c r="K616" s="56" t="s">
        <v>24</v>
      </c>
      <c r="L616" s="72">
        <v>58.85</v>
      </c>
      <c r="M616" s="72">
        <v>58.85</v>
      </c>
      <c r="N616" s="38">
        <v>49.18</v>
      </c>
      <c r="O616" s="39">
        <f t="shared" si="10"/>
        <v>48.1964</v>
      </c>
    </row>
    <row r="617" spans="1:15" s="4" customFormat="1" ht="24" customHeight="1">
      <c r="A617" s="45"/>
      <c r="B617" s="25">
        <v>613</v>
      </c>
      <c r="C617" s="59">
        <v>1</v>
      </c>
      <c r="D617" s="60" t="s">
        <v>1535</v>
      </c>
      <c r="E617" s="61" t="s">
        <v>1536</v>
      </c>
      <c r="F617" s="59" t="s">
        <v>21</v>
      </c>
      <c r="G617" s="59" t="s">
        <v>1537</v>
      </c>
      <c r="H617" s="90" t="s">
        <v>1534</v>
      </c>
      <c r="I617" s="59" t="s">
        <v>1497</v>
      </c>
      <c r="J617" s="71"/>
      <c r="K617" s="56" t="s">
        <v>24</v>
      </c>
      <c r="L617" s="72">
        <v>143.2</v>
      </c>
      <c r="M617" s="72">
        <v>143.2</v>
      </c>
      <c r="N617" s="38">
        <v>143.2</v>
      </c>
      <c r="O617" s="39">
        <f t="shared" si="10"/>
        <v>140.33599999999998</v>
      </c>
    </row>
    <row r="618" spans="1:15" s="4" customFormat="1" ht="24" customHeight="1">
      <c r="A618" s="45"/>
      <c r="B618" s="25">
        <v>614</v>
      </c>
      <c r="C618" s="59">
        <v>1</v>
      </c>
      <c r="D618" s="60" t="s">
        <v>1535</v>
      </c>
      <c r="E618" s="61" t="s">
        <v>1536</v>
      </c>
      <c r="F618" s="59" t="s">
        <v>21</v>
      </c>
      <c r="G618" s="59" t="s">
        <v>1537</v>
      </c>
      <c r="H618" s="90" t="s">
        <v>1534</v>
      </c>
      <c r="I618" s="59" t="s">
        <v>1497</v>
      </c>
      <c r="J618" s="71"/>
      <c r="K618" s="56" t="s">
        <v>24</v>
      </c>
      <c r="L618" s="72">
        <v>166.34</v>
      </c>
      <c r="M618" s="72">
        <v>166.34</v>
      </c>
      <c r="N618" s="38">
        <v>166.34</v>
      </c>
      <c r="O618" s="39">
        <f t="shared" si="10"/>
        <v>163.0132</v>
      </c>
    </row>
    <row r="619" spans="1:15" s="4" customFormat="1" ht="24" customHeight="1">
      <c r="A619" s="45"/>
      <c r="B619" s="25">
        <v>615</v>
      </c>
      <c r="C619" s="59">
        <v>1</v>
      </c>
      <c r="D619" s="60" t="s">
        <v>1505</v>
      </c>
      <c r="E619" s="61" t="s">
        <v>1506</v>
      </c>
      <c r="F619" s="59" t="s">
        <v>21</v>
      </c>
      <c r="G619" s="59" t="s">
        <v>282</v>
      </c>
      <c r="H619" s="90" t="s">
        <v>1538</v>
      </c>
      <c r="I619" s="59" t="s">
        <v>1497</v>
      </c>
      <c r="J619" s="71"/>
      <c r="K619" s="56" t="s">
        <v>24</v>
      </c>
      <c r="L619" s="72">
        <v>58.85</v>
      </c>
      <c r="M619" s="72">
        <v>58.85</v>
      </c>
      <c r="N619" s="38">
        <v>49.18</v>
      </c>
      <c r="O619" s="39">
        <f t="shared" si="10"/>
        <v>48.1964</v>
      </c>
    </row>
    <row r="620" spans="1:15" s="4" customFormat="1" ht="24" customHeight="1">
      <c r="A620" s="45"/>
      <c r="B620" s="25">
        <v>616</v>
      </c>
      <c r="C620" s="59">
        <v>1</v>
      </c>
      <c r="D620" s="60" t="s">
        <v>1505</v>
      </c>
      <c r="E620" s="61" t="s">
        <v>1506</v>
      </c>
      <c r="F620" s="59" t="s">
        <v>21</v>
      </c>
      <c r="G620" s="59" t="s">
        <v>282</v>
      </c>
      <c r="H620" s="90" t="s">
        <v>1538</v>
      </c>
      <c r="I620" s="59" t="s">
        <v>1497</v>
      </c>
      <c r="J620" s="71"/>
      <c r="K620" s="56" t="s">
        <v>24</v>
      </c>
      <c r="L620" s="72">
        <v>72.81</v>
      </c>
      <c r="M620" s="72">
        <v>72.81</v>
      </c>
      <c r="N620" s="38">
        <v>72.81</v>
      </c>
      <c r="O620" s="39">
        <f t="shared" si="10"/>
        <v>71.3538</v>
      </c>
    </row>
    <row r="621" spans="1:15" s="4" customFormat="1" ht="24" customHeight="1">
      <c r="A621" s="45"/>
      <c r="B621" s="25">
        <v>617</v>
      </c>
      <c r="C621" s="59">
        <v>1</v>
      </c>
      <c r="D621" s="60" t="s">
        <v>1535</v>
      </c>
      <c r="E621" s="61" t="s">
        <v>1536</v>
      </c>
      <c r="F621" s="59" t="s">
        <v>21</v>
      </c>
      <c r="G621" s="59" t="s">
        <v>1537</v>
      </c>
      <c r="H621" s="90" t="s">
        <v>1538</v>
      </c>
      <c r="I621" s="59" t="s">
        <v>1497</v>
      </c>
      <c r="J621" s="73"/>
      <c r="K621" s="56" t="s">
        <v>24</v>
      </c>
      <c r="L621" s="72">
        <v>156.71</v>
      </c>
      <c r="M621" s="72">
        <v>156.71</v>
      </c>
      <c r="N621" s="38">
        <v>156.71</v>
      </c>
      <c r="O621" s="39">
        <f t="shared" si="10"/>
        <v>153.57580000000002</v>
      </c>
    </row>
    <row r="622" spans="1:15" s="4" customFormat="1" ht="24" customHeight="1">
      <c r="A622" s="45"/>
      <c r="B622" s="25">
        <v>618</v>
      </c>
      <c r="C622" s="59">
        <v>1</v>
      </c>
      <c r="D622" s="60" t="s">
        <v>1505</v>
      </c>
      <c r="E622" s="61" t="s">
        <v>1506</v>
      </c>
      <c r="F622" s="59" t="s">
        <v>21</v>
      </c>
      <c r="G622" s="59" t="s">
        <v>282</v>
      </c>
      <c r="H622" s="90" t="s">
        <v>1539</v>
      </c>
      <c r="I622" s="59" t="s">
        <v>1497</v>
      </c>
      <c r="J622" s="71"/>
      <c r="K622" s="56" t="s">
        <v>24</v>
      </c>
      <c r="L622" s="72">
        <v>89.78</v>
      </c>
      <c r="M622" s="72">
        <v>89.78</v>
      </c>
      <c r="N622" s="38">
        <v>80.11</v>
      </c>
      <c r="O622" s="39">
        <f t="shared" si="10"/>
        <v>78.5078</v>
      </c>
    </row>
    <row r="623" spans="1:15" s="4" customFormat="1" ht="24" customHeight="1">
      <c r="A623" s="45"/>
      <c r="B623" s="25">
        <v>619</v>
      </c>
      <c r="C623" s="59">
        <v>1</v>
      </c>
      <c r="D623" s="60" t="s">
        <v>1505</v>
      </c>
      <c r="E623" s="61" t="s">
        <v>1506</v>
      </c>
      <c r="F623" s="59" t="s">
        <v>21</v>
      </c>
      <c r="G623" s="59" t="s">
        <v>282</v>
      </c>
      <c r="H623" s="90" t="s">
        <v>1540</v>
      </c>
      <c r="I623" s="59" t="s">
        <v>1497</v>
      </c>
      <c r="J623" s="71"/>
      <c r="K623" s="56" t="s">
        <v>24</v>
      </c>
      <c r="L623" s="72">
        <v>121.78</v>
      </c>
      <c r="M623" s="72">
        <v>121.78</v>
      </c>
      <c r="N623" s="38">
        <v>112.11</v>
      </c>
      <c r="O623" s="39">
        <f t="shared" si="10"/>
        <v>109.8678</v>
      </c>
    </row>
    <row r="624" spans="1:15" s="4" customFormat="1" ht="24" customHeight="1">
      <c r="A624" s="45"/>
      <c r="B624" s="25">
        <v>620</v>
      </c>
      <c r="C624" s="59">
        <v>1</v>
      </c>
      <c r="D624" s="60" t="s">
        <v>1541</v>
      </c>
      <c r="E624" s="61" t="s">
        <v>1542</v>
      </c>
      <c r="F624" s="25" t="s">
        <v>21</v>
      </c>
      <c r="G624" s="62" t="s">
        <v>29</v>
      </c>
      <c r="H624" s="89" t="s">
        <v>1543</v>
      </c>
      <c r="I624" s="59" t="s">
        <v>1497</v>
      </c>
      <c r="J624" s="69"/>
      <c r="K624" s="56" t="s">
        <v>24</v>
      </c>
      <c r="L624" s="70">
        <v>424.43</v>
      </c>
      <c r="M624" s="70">
        <v>424.43</v>
      </c>
      <c r="N624" s="38">
        <v>296.17</v>
      </c>
      <c r="O624" s="39">
        <f t="shared" si="10"/>
        <v>290.2466</v>
      </c>
    </row>
    <row r="625" spans="1:15" s="4" customFormat="1" ht="24" customHeight="1">
      <c r="A625" s="45"/>
      <c r="B625" s="25">
        <v>621</v>
      </c>
      <c r="C625" s="59">
        <v>1</v>
      </c>
      <c r="D625" s="60" t="s">
        <v>1544</v>
      </c>
      <c r="E625" s="61" t="s">
        <v>1545</v>
      </c>
      <c r="F625" s="25" t="s">
        <v>40</v>
      </c>
      <c r="G625" s="62" t="s">
        <v>1546</v>
      </c>
      <c r="H625" s="89" t="s">
        <v>1547</v>
      </c>
      <c r="I625" s="59" t="s">
        <v>1497</v>
      </c>
      <c r="J625" s="69"/>
      <c r="K625" s="56" t="s">
        <v>24</v>
      </c>
      <c r="L625" s="70">
        <v>2000</v>
      </c>
      <c r="M625" s="70">
        <v>2000</v>
      </c>
      <c r="N625" s="38">
        <v>0</v>
      </c>
      <c r="O625" s="39">
        <f t="shared" si="10"/>
        <v>0</v>
      </c>
    </row>
    <row r="626" spans="1:15" s="4" customFormat="1" ht="24" customHeight="1">
      <c r="A626" s="45"/>
      <c r="B626" s="25">
        <v>622</v>
      </c>
      <c r="C626" s="59">
        <v>1</v>
      </c>
      <c r="D626" s="60" t="s">
        <v>1544</v>
      </c>
      <c r="E626" s="61" t="s">
        <v>1545</v>
      </c>
      <c r="F626" s="25" t="s">
        <v>40</v>
      </c>
      <c r="G626" s="62" t="s">
        <v>1546</v>
      </c>
      <c r="H626" s="89" t="s">
        <v>1547</v>
      </c>
      <c r="I626" s="59" t="s">
        <v>1497</v>
      </c>
      <c r="J626" s="69"/>
      <c r="K626" s="56" t="s">
        <v>24</v>
      </c>
      <c r="L626" s="70">
        <v>425</v>
      </c>
      <c r="M626" s="70">
        <v>425</v>
      </c>
      <c r="N626" s="38">
        <v>0</v>
      </c>
      <c r="O626" s="39">
        <f t="shared" si="10"/>
        <v>0</v>
      </c>
    </row>
    <row r="627" spans="1:15" s="4" customFormat="1" ht="24" customHeight="1">
      <c r="A627" s="45"/>
      <c r="B627" s="25">
        <v>623</v>
      </c>
      <c r="C627" s="59">
        <v>1</v>
      </c>
      <c r="D627" s="60" t="s">
        <v>84</v>
      </c>
      <c r="E627" s="61" t="s">
        <v>1548</v>
      </c>
      <c r="F627" s="25" t="s">
        <v>21</v>
      </c>
      <c r="G627" s="64" t="s">
        <v>1255</v>
      </c>
      <c r="H627" s="90" t="s">
        <v>1549</v>
      </c>
      <c r="I627" s="59" t="s">
        <v>1497</v>
      </c>
      <c r="J627" s="56" t="s">
        <v>24</v>
      </c>
      <c r="K627" s="71"/>
      <c r="L627" s="72">
        <v>114.58</v>
      </c>
      <c r="M627" s="72">
        <v>114.58</v>
      </c>
      <c r="N627" s="38">
        <v>114.58</v>
      </c>
      <c r="O627" s="39">
        <f t="shared" si="10"/>
        <v>112.2884</v>
      </c>
    </row>
    <row r="628" spans="1:15" s="4" customFormat="1" ht="24" customHeight="1">
      <c r="A628" s="45"/>
      <c r="B628" s="25">
        <v>624</v>
      </c>
      <c r="C628" s="59">
        <v>1</v>
      </c>
      <c r="D628" s="60" t="s">
        <v>1550</v>
      </c>
      <c r="E628" s="61" t="s">
        <v>1551</v>
      </c>
      <c r="F628" s="25" t="s">
        <v>21</v>
      </c>
      <c r="G628" s="64" t="s">
        <v>1255</v>
      </c>
      <c r="H628" s="89" t="s">
        <v>1552</v>
      </c>
      <c r="I628" s="59" t="s">
        <v>1497</v>
      </c>
      <c r="J628" s="69"/>
      <c r="K628" s="56" t="s">
        <v>24</v>
      </c>
      <c r="L628" s="70">
        <v>847.97</v>
      </c>
      <c r="M628" s="70">
        <v>847.97</v>
      </c>
      <c r="N628" s="38">
        <v>838.3</v>
      </c>
      <c r="O628" s="39">
        <f t="shared" si="10"/>
        <v>821.534</v>
      </c>
    </row>
    <row r="629" spans="1:15" s="4" customFormat="1" ht="24" customHeight="1">
      <c r="A629" s="45"/>
      <c r="B629" s="25">
        <v>625</v>
      </c>
      <c r="C629" s="59">
        <v>3</v>
      </c>
      <c r="D629" s="66" t="s">
        <v>1553</v>
      </c>
      <c r="E629" s="67" t="s">
        <v>1554</v>
      </c>
      <c r="F629" s="59" t="s">
        <v>21</v>
      </c>
      <c r="G629" s="59" t="s">
        <v>1555</v>
      </c>
      <c r="H629" s="90" t="s">
        <v>1556</v>
      </c>
      <c r="I629" s="59" t="s">
        <v>1497</v>
      </c>
      <c r="J629" s="73"/>
      <c r="K629" s="56" t="s">
        <v>24</v>
      </c>
      <c r="L629" s="72">
        <v>232300.22</v>
      </c>
      <c r="M629" s="72">
        <v>78850.59</v>
      </c>
      <c r="N629" s="38">
        <v>78850.59</v>
      </c>
      <c r="O629" s="39">
        <f t="shared" si="10"/>
        <v>77273.57819999999</v>
      </c>
    </row>
    <row r="630" spans="1:15" s="4" customFormat="1" ht="24" customHeight="1">
      <c r="A630" s="45"/>
      <c r="B630" s="25">
        <v>626</v>
      </c>
      <c r="C630" s="59">
        <v>1</v>
      </c>
      <c r="D630" s="66" t="s">
        <v>1557</v>
      </c>
      <c r="E630" s="67" t="s">
        <v>1502</v>
      </c>
      <c r="F630" s="59" t="s">
        <v>21</v>
      </c>
      <c r="G630" s="59" t="s">
        <v>1558</v>
      </c>
      <c r="H630" s="90" t="s">
        <v>1519</v>
      </c>
      <c r="I630" s="59" t="s">
        <v>1497</v>
      </c>
      <c r="J630" s="73"/>
      <c r="K630" s="56" t="s">
        <v>24</v>
      </c>
      <c r="L630" s="72">
        <v>166863.35</v>
      </c>
      <c r="M630" s="72">
        <v>6739.96</v>
      </c>
      <c r="N630" s="38">
        <v>6739.96</v>
      </c>
      <c r="O630" s="39">
        <f t="shared" si="10"/>
        <v>6605.1608</v>
      </c>
    </row>
    <row r="631" spans="1:15" s="4" customFormat="1" ht="24" customHeight="1">
      <c r="A631" s="45"/>
      <c r="B631" s="25">
        <v>627</v>
      </c>
      <c r="C631" s="59">
        <v>3</v>
      </c>
      <c r="D631" s="66" t="s">
        <v>1559</v>
      </c>
      <c r="E631" s="67" t="s">
        <v>1560</v>
      </c>
      <c r="F631" s="59" t="s">
        <v>21</v>
      </c>
      <c r="G631" s="59" t="s">
        <v>1561</v>
      </c>
      <c r="H631" s="90" t="s">
        <v>1539</v>
      </c>
      <c r="I631" s="59" t="s">
        <v>1497</v>
      </c>
      <c r="J631" s="73"/>
      <c r="K631" s="56" t="s">
        <v>24</v>
      </c>
      <c r="L631" s="72">
        <v>165680.75</v>
      </c>
      <c r="M631" s="72">
        <v>96475.97</v>
      </c>
      <c r="N631" s="38">
        <v>96475.97</v>
      </c>
      <c r="O631" s="39">
        <f t="shared" si="10"/>
        <v>94546.4506</v>
      </c>
    </row>
    <row r="632" spans="1:15" s="4" customFormat="1" ht="24" customHeight="1">
      <c r="A632" s="45"/>
      <c r="B632" s="25">
        <v>628</v>
      </c>
      <c r="C632" s="59">
        <v>1</v>
      </c>
      <c r="D632" s="66" t="s">
        <v>1562</v>
      </c>
      <c r="E632" s="67" t="s">
        <v>1502</v>
      </c>
      <c r="F632" s="59" t="s">
        <v>21</v>
      </c>
      <c r="G632" s="59" t="s">
        <v>298</v>
      </c>
      <c r="H632" s="90" t="s">
        <v>1563</v>
      </c>
      <c r="I632" s="59" t="s">
        <v>1497</v>
      </c>
      <c r="J632" s="73"/>
      <c r="K632" s="56" t="s">
        <v>24</v>
      </c>
      <c r="L632" s="72">
        <v>298695.89</v>
      </c>
      <c r="M632" s="72">
        <v>5066.33</v>
      </c>
      <c r="N632" s="38">
        <v>5066.33</v>
      </c>
      <c r="O632" s="39">
        <f t="shared" si="10"/>
        <v>4965.0034</v>
      </c>
    </row>
    <row r="633" spans="1:15" s="4" customFormat="1" ht="24" customHeight="1">
      <c r="A633" s="45"/>
      <c r="B633" s="25">
        <v>629</v>
      </c>
      <c r="C633" s="59">
        <v>1</v>
      </c>
      <c r="D633" s="66" t="s">
        <v>1564</v>
      </c>
      <c r="E633" s="67" t="s">
        <v>1565</v>
      </c>
      <c r="F633" s="59" t="s">
        <v>21</v>
      </c>
      <c r="G633" s="59" t="s">
        <v>1566</v>
      </c>
      <c r="H633" s="90" t="s">
        <v>1567</v>
      </c>
      <c r="I633" s="59" t="s">
        <v>1497</v>
      </c>
      <c r="J633" s="73"/>
      <c r="K633" s="56" t="s">
        <v>24</v>
      </c>
      <c r="L633" s="72">
        <v>204257</v>
      </c>
      <c r="M633" s="72">
        <v>174003.18</v>
      </c>
      <c r="N633" s="38">
        <v>174003.18</v>
      </c>
      <c r="O633" s="39">
        <f t="shared" si="10"/>
        <v>170523.1164</v>
      </c>
    </row>
    <row r="634" spans="1:15" s="4" customFormat="1" ht="24" customHeight="1">
      <c r="A634" s="45"/>
      <c r="B634" s="25">
        <v>630</v>
      </c>
      <c r="C634" s="59">
        <v>1</v>
      </c>
      <c r="D634" s="66" t="s">
        <v>1568</v>
      </c>
      <c r="E634" s="67" t="s">
        <v>1569</v>
      </c>
      <c r="F634" s="59" t="s">
        <v>21</v>
      </c>
      <c r="G634" s="59" t="s">
        <v>1570</v>
      </c>
      <c r="H634" s="90" t="s">
        <v>1567</v>
      </c>
      <c r="I634" s="59" t="s">
        <v>1497</v>
      </c>
      <c r="J634" s="73"/>
      <c r="K634" s="56" t="s">
        <v>24</v>
      </c>
      <c r="L634" s="72">
        <v>15051.68</v>
      </c>
      <c r="M634" s="72">
        <v>3031.81</v>
      </c>
      <c r="N634" s="38">
        <v>3031.81</v>
      </c>
      <c r="O634" s="39">
        <f t="shared" si="10"/>
        <v>2971.1738</v>
      </c>
    </row>
    <row r="635" spans="1:15" s="4" customFormat="1" ht="24" customHeight="1">
      <c r="A635" s="45"/>
      <c r="B635" s="25">
        <v>631</v>
      </c>
      <c r="C635" s="59">
        <v>1</v>
      </c>
      <c r="D635" s="66" t="s">
        <v>1571</v>
      </c>
      <c r="E635" s="67" t="s">
        <v>1572</v>
      </c>
      <c r="F635" s="59" t="s">
        <v>21</v>
      </c>
      <c r="G635" s="59" t="s">
        <v>1573</v>
      </c>
      <c r="H635" s="90" t="s">
        <v>1547</v>
      </c>
      <c r="I635" s="59" t="s">
        <v>1497</v>
      </c>
      <c r="J635" s="73"/>
      <c r="K635" s="56" t="s">
        <v>24</v>
      </c>
      <c r="L635" s="72">
        <v>45878.09</v>
      </c>
      <c r="M635" s="72">
        <v>44361.58</v>
      </c>
      <c r="N635" s="38">
        <v>44361.58</v>
      </c>
      <c r="O635" s="39">
        <f t="shared" si="10"/>
        <v>43474.3484</v>
      </c>
    </row>
    <row r="636" spans="1:15" s="4" customFormat="1" ht="24" customHeight="1">
      <c r="A636" s="45"/>
      <c r="B636" s="25">
        <v>632</v>
      </c>
      <c r="C636" s="59">
        <v>1</v>
      </c>
      <c r="D636" s="53" t="s">
        <v>84</v>
      </c>
      <c r="E636" s="52">
        <v>23</v>
      </c>
      <c r="F636" s="52" t="s">
        <v>21</v>
      </c>
      <c r="G636" s="52" t="s">
        <v>29</v>
      </c>
      <c r="H636" s="51">
        <v>43646</v>
      </c>
      <c r="I636" s="52" t="s">
        <v>1574</v>
      </c>
      <c r="J636" s="56"/>
      <c r="K636" s="56" t="s">
        <v>24</v>
      </c>
      <c r="L636" s="46">
        <v>220.82</v>
      </c>
      <c r="M636" s="46">
        <v>220.82</v>
      </c>
      <c r="N636" s="38">
        <v>68.01</v>
      </c>
      <c r="O636" s="39">
        <f t="shared" si="10"/>
        <v>66.6498</v>
      </c>
    </row>
    <row r="637" spans="1:15" s="4" customFormat="1" ht="24" customHeight="1">
      <c r="A637" s="45"/>
      <c r="B637" s="25">
        <v>633</v>
      </c>
      <c r="C637" s="59">
        <v>1</v>
      </c>
      <c r="D637" s="53" t="s">
        <v>1575</v>
      </c>
      <c r="E637" s="52" t="s">
        <v>26</v>
      </c>
      <c r="F637" s="52" t="s">
        <v>21</v>
      </c>
      <c r="G637" s="52" t="s">
        <v>1576</v>
      </c>
      <c r="H637" s="51">
        <v>43670</v>
      </c>
      <c r="I637" s="52" t="s">
        <v>1574</v>
      </c>
      <c r="J637" s="56"/>
      <c r="K637" s="56" t="s">
        <v>24</v>
      </c>
      <c r="L637" s="46">
        <v>721.99</v>
      </c>
      <c r="M637" s="46">
        <v>721.99</v>
      </c>
      <c r="N637" s="38">
        <v>565.28</v>
      </c>
      <c r="O637" s="39">
        <f t="shared" si="10"/>
        <v>553.9744</v>
      </c>
    </row>
    <row r="638" spans="1:15" s="4" customFormat="1" ht="24" customHeight="1">
      <c r="A638" s="45"/>
      <c r="B638" s="25">
        <v>634</v>
      </c>
      <c r="C638" s="59">
        <v>1</v>
      </c>
      <c r="D638" s="53" t="s">
        <v>1577</v>
      </c>
      <c r="E638" s="52">
        <v>62</v>
      </c>
      <c r="F638" s="52" t="s">
        <v>40</v>
      </c>
      <c r="G638" s="52" t="s">
        <v>1578</v>
      </c>
      <c r="H638" s="51">
        <v>43671</v>
      </c>
      <c r="I638" s="52" t="s">
        <v>1574</v>
      </c>
      <c r="J638" s="56"/>
      <c r="K638" s="56" t="s">
        <v>24</v>
      </c>
      <c r="L638" s="46">
        <v>398.71</v>
      </c>
      <c r="M638" s="46">
        <v>398.71</v>
      </c>
      <c r="N638" s="38">
        <v>245.91</v>
      </c>
      <c r="O638" s="39">
        <f t="shared" si="10"/>
        <v>240.99179999999998</v>
      </c>
    </row>
    <row r="639" spans="1:15" s="4" customFormat="1" ht="24" customHeight="1">
      <c r="A639" s="45"/>
      <c r="B639" s="25">
        <v>635</v>
      </c>
      <c r="C639" s="59">
        <v>1</v>
      </c>
      <c r="D639" s="60" t="s">
        <v>1579</v>
      </c>
      <c r="E639" s="59">
        <v>38</v>
      </c>
      <c r="F639" s="59" t="s">
        <v>21</v>
      </c>
      <c r="G639" s="59" t="s">
        <v>366</v>
      </c>
      <c r="H639" s="68">
        <v>43684</v>
      </c>
      <c r="I639" s="59" t="s">
        <v>1574</v>
      </c>
      <c r="J639" s="74"/>
      <c r="K639" s="56" t="s">
        <v>24</v>
      </c>
      <c r="L639" s="75">
        <v>474.26</v>
      </c>
      <c r="M639" s="75">
        <v>474.26</v>
      </c>
      <c r="N639" s="38">
        <v>321.45</v>
      </c>
      <c r="O639" s="39">
        <f t="shared" si="10"/>
        <v>315.02099999999996</v>
      </c>
    </row>
    <row r="640" spans="1:15" s="4" customFormat="1" ht="24" customHeight="1">
      <c r="A640" s="45"/>
      <c r="B640" s="25">
        <v>636</v>
      </c>
      <c r="C640" s="59">
        <v>1</v>
      </c>
      <c r="D640" s="60" t="s">
        <v>1580</v>
      </c>
      <c r="E640" s="59">
        <v>35</v>
      </c>
      <c r="F640" s="59" t="s">
        <v>21</v>
      </c>
      <c r="G640" s="59" t="s">
        <v>358</v>
      </c>
      <c r="H640" s="68">
        <v>43698</v>
      </c>
      <c r="I640" s="59" t="s">
        <v>1574</v>
      </c>
      <c r="J640" s="74"/>
      <c r="K640" s="56" t="s">
        <v>24</v>
      </c>
      <c r="L640" s="75">
        <v>700.31</v>
      </c>
      <c r="M640" s="75">
        <v>700.31</v>
      </c>
      <c r="N640" s="38">
        <v>547.5</v>
      </c>
      <c r="O640" s="39">
        <f t="shared" si="10"/>
        <v>536.55</v>
      </c>
    </row>
    <row r="641" spans="1:15" s="4" customFormat="1" ht="24" customHeight="1">
      <c r="A641" s="45"/>
      <c r="B641" s="25">
        <v>637</v>
      </c>
      <c r="C641" s="59">
        <v>1</v>
      </c>
      <c r="D641" s="60" t="s">
        <v>84</v>
      </c>
      <c r="E641" s="59">
        <v>30</v>
      </c>
      <c r="F641" s="59" t="s">
        <v>40</v>
      </c>
      <c r="G641" s="59" t="s">
        <v>29</v>
      </c>
      <c r="H641" s="68">
        <v>43708</v>
      </c>
      <c r="I641" s="59" t="s">
        <v>1574</v>
      </c>
      <c r="J641" s="74"/>
      <c r="K641" s="56" t="s">
        <v>24</v>
      </c>
      <c r="L641" s="75">
        <v>961.55</v>
      </c>
      <c r="M641" s="75">
        <v>961.55</v>
      </c>
      <c r="N641" s="38">
        <v>768.88</v>
      </c>
      <c r="O641" s="39">
        <f t="shared" si="10"/>
        <v>753.5024</v>
      </c>
    </row>
    <row r="642" spans="1:15" s="4" customFormat="1" ht="24" customHeight="1">
      <c r="A642" s="45"/>
      <c r="B642" s="25">
        <v>638</v>
      </c>
      <c r="C642" s="59">
        <v>1</v>
      </c>
      <c r="D642" s="60" t="s">
        <v>1581</v>
      </c>
      <c r="E642" s="59">
        <v>58</v>
      </c>
      <c r="F642" s="59" t="s">
        <v>21</v>
      </c>
      <c r="G642" s="59" t="s">
        <v>1582</v>
      </c>
      <c r="H642" s="68">
        <v>43728</v>
      </c>
      <c r="I642" s="59" t="s">
        <v>1574</v>
      </c>
      <c r="J642" s="74"/>
      <c r="K642" s="56" t="s">
        <v>24</v>
      </c>
      <c r="L642" s="75">
        <v>1187.57</v>
      </c>
      <c r="M642" s="75">
        <v>1187.57</v>
      </c>
      <c r="N642" s="38">
        <v>1034.76</v>
      </c>
      <c r="O642" s="39">
        <f t="shared" si="10"/>
        <v>1014.0648</v>
      </c>
    </row>
    <row r="643" spans="1:15" s="4" customFormat="1" ht="24" customHeight="1">
      <c r="A643" s="45"/>
      <c r="B643" s="25">
        <v>639</v>
      </c>
      <c r="C643" s="26">
        <v>1</v>
      </c>
      <c r="D643" s="27" t="s">
        <v>1583</v>
      </c>
      <c r="E643" s="26">
        <v>49</v>
      </c>
      <c r="F643" s="26" t="s">
        <v>21</v>
      </c>
      <c r="G643" s="28" t="s">
        <v>1584</v>
      </c>
      <c r="H643" s="29" t="s">
        <v>1585</v>
      </c>
      <c r="I643" s="36" t="s">
        <v>1586</v>
      </c>
      <c r="J643" s="26"/>
      <c r="K643" s="26" t="s">
        <v>24</v>
      </c>
      <c r="L643" s="37">
        <v>83629.73</v>
      </c>
      <c r="M643" s="37">
        <v>78326.40299999999</v>
      </c>
      <c r="N643" s="38">
        <v>78326.4</v>
      </c>
      <c r="O643" s="39">
        <f t="shared" si="10"/>
        <v>76759.87199999999</v>
      </c>
    </row>
    <row r="644" spans="1:15" s="4" customFormat="1" ht="24" customHeight="1">
      <c r="A644" s="45"/>
      <c r="B644" s="25">
        <v>640</v>
      </c>
      <c r="C644" s="26">
        <v>1</v>
      </c>
      <c r="D644" s="27" t="s">
        <v>1587</v>
      </c>
      <c r="E644" s="26">
        <v>51</v>
      </c>
      <c r="F644" s="26" t="s">
        <v>21</v>
      </c>
      <c r="G644" s="28" t="s">
        <v>1588</v>
      </c>
      <c r="H644" s="29" t="s">
        <v>1589</v>
      </c>
      <c r="I644" s="36" t="s">
        <v>1586</v>
      </c>
      <c r="J644" s="26"/>
      <c r="K644" s="26" t="s">
        <v>24</v>
      </c>
      <c r="L644" s="37">
        <v>31645.85</v>
      </c>
      <c r="M644" s="37">
        <v>28922.628999999997</v>
      </c>
      <c r="N644" s="38">
        <v>28922.63</v>
      </c>
      <c r="O644" s="39">
        <f t="shared" si="10"/>
        <v>28344.1774</v>
      </c>
    </row>
    <row r="645" spans="1:15" s="4" customFormat="1" ht="24" customHeight="1">
      <c r="A645" s="45"/>
      <c r="B645" s="25">
        <v>641</v>
      </c>
      <c r="C645" s="26">
        <v>1</v>
      </c>
      <c r="D645" s="27" t="s">
        <v>1590</v>
      </c>
      <c r="E645" s="26">
        <v>37</v>
      </c>
      <c r="F645" s="26" t="s">
        <v>21</v>
      </c>
      <c r="G645" s="28" t="s">
        <v>1591</v>
      </c>
      <c r="H645" s="29" t="s">
        <v>1416</v>
      </c>
      <c r="I645" s="36" t="s">
        <v>1586</v>
      </c>
      <c r="J645" s="26"/>
      <c r="K645" s="26" t="s">
        <v>24</v>
      </c>
      <c r="L645" s="37">
        <v>26175.64</v>
      </c>
      <c r="M645" s="37">
        <v>23772.8775</v>
      </c>
      <c r="N645" s="38">
        <v>23772.88</v>
      </c>
      <c r="O645" s="39">
        <f t="shared" si="10"/>
        <v>23297.4224</v>
      </c>
    </row>
    <row r="646" spans="1:15" s="4" customFormat="1" ht="24" customHeight="1">
      <c r="A646" s="45"/>
      <c r="B646" s="25">
        <v>642</v>
      </c>
      <c r="C646" s="26">
        <v>1</v>
      </c>
      <c r="D646" s="27" t="s">
        <v>1592</v>
      </c>
      <c r="E646" s="26">
        <v>48</v>
      </c>
      <c r="F646" s="26" t="s">
        <v>21</v>
      </c>
      <c r="G646" s="28" t="s">
        <v>1588</v>
      </c>
      <c r="H646" s="29" t="s">
        <v>1593</v>
      </c>
      <c r="I646" s="36" t="s">
        <v>1586</v>
      </c>
      <c r="J646" s="26"/>
      <c r="K646" s="26" t="s">
        <v>24</v>
      </c>
      <c r="L646" s="37">
        <v>16942.74</v>
      </c>
      <c r="M646" s="37">
        <v>14290.8405</v>
      </c>
      <c r="N646" s="38">
        <v>14290.84</v>
      </c>
      <c r="O646" s="39">
        <f aca="true" t="shared" si="11" ref="O646:O709">N646*0.98</f>
        <v>14005.0232</v>
      </c>
    </row>
    <row r="647" spans="1:15" s="4" customFormat="1" ht="24" customHeight="1">
      <c r="A647" s="45"/>
      <c r="B647" s="25">
        <v>643</v>
      </c>
      <c r="C647" s="26">
        <v>1</v>
      </c>
      <c r="D647" s="27" t="s">
        <v>1594</v>
      </c>
      <c r="E647" s="26">
        <v>68</v>
      </c>
      <c r="F647" s="26" t="s">
        <v>40</v>
      </c>
      <c r="G647" s="28" t="s">
        <v>1595</v>
      </c>
      <c r="H647" s="29" t="s">
        <v>1596</v>
      </c>
      <c r="I647" s="36" t="s">
        <v>1586</v>
      </c>
      <c r="J647" s="26"/>
      <c r="K647" s="26" t="s">
        <v>24</v>
      </c>
      <c r="L647" s="37">
        <v>59295.18</v>
      </c>
      <c r="M647" s="37">
        <v>30589.18</v>
      </c>
      <c r="N647" s="38">
        <v>30589.18</v>
      </c>
      <c r="O647" s="39">
        <f t="shared" si="11"/>
        <v>29977.3964</v>
      </c>
    </row>
    <row r="648" spans="1:15" s="4" customFormat="1" ht="24" customHeight="1">
      <c r="A648" s="45"/>
      <c r="B648" s="25">
        <v>644</v>
      </c>
      <c r="C648" s="26">
        <v>1</v>
      </c>
      <c r="D648" s="27" t="s">
        <v>1597</v>
      </c>
      <c r="E648" s="26">
        <v>52</v>
      </c>
      <c r="F648" s="26" t="s">
        <v>21</v>
      </c>
      <c r="G648" s="28" t="s">
        <v>1588</v>
      </c>
      <c r="H648" s="29" t="s">
        <v>1349</v>
      </c>
      <c r="I648" s="36" t="s">
        <v>1586</v>
      </c>
      <c r="J648" s="26"/>
      <c r="K648" s="26" t="s">
        <v>24</v>
      </c>
      <c r="L648" s="37">
        <v>48504.81</v>
      </c>
      <c r="M648" s="37">
        <v>43805.038</v>
      </c>
      <c r="N648" s="38">
        <v>43805.04</v>
      </c>
      <c r="O648" s="39">
        <f t="shared" si="11"/>
        <v>42928.9392</v>
      </c>
    </row>
    <row r="649" spans="1:15" s="3" customFormat="1" ht="24" customHeight="1">
      <c r="A649" s="45"/>
      <c r="B649" s="25">
        <v>645</v>
      </c>
      <c r="C649" s="26">
        <v>1</v>
      </c>
      <c r="D649" s="27" t="s">
        <v>1598</v>
      </c>
      <c r="E649" s="26">
        <v>56</v>
      </c>
      <c r="F649" s="26" t="s">
        <v>21</v>
      </c>
      <c r="G649" s="28" t="s">
        <v>1588</v>
      </c>
      <c r="H649" s="29" t="s">
        <v>1599</v>
      </c>
      <c r="I649" s="36" t="s">
        <v>1586</v>
      </c>
      <c r="J649" s="26"/>
      <c r="K649" s="26" t="s">
        <v>24</v>
      </c>
      <c r="L649" s="37">
        <v>47770.15</v>
      </c>
      <c r="M649" s="37">
        <v>43070.378000000004</v>
      </c>
      <c r="N649" s="38">
        <v>43070.38</v>
      </c>
      <c r="O649" s="39">
        <f t="shared" si="11"/>
        <v>42208.9724</v>
      </c>
    </row>
    <row r="650" spans="1:15" s="4" customFormat="1" ht="24" customHeight="1">
      <c r="A650" s="45"/>
      <c r="B650" s="25">
        <v>646</v>
      </c>
      <c r="C650" s="26">
        <v>1</v>
      </c>
      <c r="D650" s="27" t="s">
        <v>1600</v>
      </c>
      <c r="E650" s="26">
        <v>48</v>
      </c>
      <c r="F650" s="26" t="s">
        <v>21</v>
      </c>
      <c r="G650" s="28" t="s">
        <v>638</v>
      </c>
      <c r="H650" s="29" t="s">
        <v>1601</v>
      </c>
      <c r="I650" s="36" t="s">
        <v>1586</v>
      </c>
      <c r="J650" s="26"/>
      <c r="K650" s="26" t="s">
        <v>24</v>
      </c>
      <c r="L650" s="37">
        <v>22538</v>
      </c>
      <c r="M650" s="37">
        <v>19794.1305</v>
      </c>
      <c r="N650" s="38">
        <v>19794.13</v>
      </c>
      <c r="O650" s="39">
        <f t="shared" si="11"/>
        <v>19398.2474</v>
      </c>
    </row>
    <row r="651" spans="1:15" s="4" customFormat="1" ht="24" customHeight="1">
      <c r="A651" s="45"/>
      <c r="B651" s="25">
        <v>647</v>
      </c>
      <c r="C651" s="26">
        <v>1</v>
      </c>
      <c r="D651" s="27" t="s">
        <v>1602</v>
      </c>
      <c r="E651" s="26">
        <v>73</v>
      </c>
      <c r="F651" s="26" t="s">
        <v>40</v>
      </c>
      <c r="G651" s="28" t="s">
        <v>1603</v>
      </c>
      <c r="H651" s="29" t="s">
        <v>1604</v>
      </c>
      <c r="I651" s="36" t="s">
        <v>1605</v>
      </c>
      <c r="J651" s="26"/>
      <c r="K651" s="26" t="s">
        <v>24</v>
      </c>
      <c r="L651" s="37">
        <v>116873.26</v>
      </c>
      <c r="M651" s="37">
        <v>37745.619999999995</v>
      </c>
      <c r="N651" s="38">
        <v>0</v>
      </c>
      <c r="O651" s="39">
        <f t="shared" si="11"/>
        <v>0</v>
      </c>
    </row>
    <row r="652" spans="1:15" s="4" customFormat="1" ht="24" customHeight="1">
      <c r="A652" s="45"/>
      <c r="B652" s="25">
        <v>648</v>
      </c>
      <c r="C652" s="26">
        <v>1</v>
      </c>
      <c r="D652" s="27" t="s">
        <v>1606</v>
      </c>
      <c r="E652" s="26">
        <v>60</v>
      </c>
      <c r="F652" s="26" t="s">
        <v>21</v>
      </c>
      <c r="G652" s="28" t="s">
        <v>1607</v>
      </c>
      <c r="H652" s="29" t="s">
        <v>1608</v>
      </c>
      <c r="I652" s="36" t="s">
        <v>1609</v>
      </c>
      <c r="J652" s="26"/>
      <c r="K652" s="26" t="s">
        <v>24</v>
      </c>
      <c r="L652" s="37">
        <v>86758.84</v>
      </c>
      <c r="M652" s="37">
        <v>65742.13</v>
      </c>
      <c r="N652" s="38">
        <v>65742.13</v>
      </c>
      <c r="O652" s="39">
        <f t="shared" si="11"/>
        <v>64427.2874</v>
      </c>
    </row>
    <row r="653" spans="1:15" s="4" customFormat="1" ht="24" customHeight="1">
      <c r="A653" s="45"/>
      <c r="B653" s="25">
        <v>649</v>
      </c>
      <c r="C653" s="26">
        <v>1</v>
      </c>
      <c r="D653" s="27" t="s">
        <v>1610</v>
      </c>
      <c r="E653" s="26">
        <v>49</v>
      </c>
      <c r="F653" s="26" t="s">
        <v>40</v>
      </c>
      <c r="G653" s="28" t="s">
        <v>1611</v>
      </c>
      <c r="H653" s="29" t="s">
        <v>1612</v>
      </c>
      <c r="I653" s="36" t="s">
        <v>1613</v>
      </c>
      <c r="J653" s="26"/>
      <c r="K653" s="26" t="s">
        <v>24</v>
      </c>
      <c r="L653" s="37">
        <v>214230.73</v>
      </c>
      <c r="M653" s="37">
        <v>140621.13</v>
      </c>
      <c r="N653" s="38">
        <v>0</v>
      </c>
      <c r="O653" s="39">
        <f t="shared" si="11"/>
        <v>0</v>
      </c>
    </row>
    <row r="654" spans="1:15" s="4" customFormat="1" ht="24" customHeight="1">
      <c r="A654" s="45"/>
      <c r="B654" s="25">
        <v>650</v>
      </c>
      <c r="C654" s="26">
        <v>1</v>
      </c>
      <c r="D654" s="27" t="s">
        <v>1614</v>
      </c>
      <c r="E654" s="26">
        <v>56</v>
      </c>
      <c r="F654" s="26" t="s">
        <v>40</v>
      </c>
      <c r="G654" s="28" t="s">
        <v>1615</v>
      </c>
      <c r="H654" s="29" t="s">
        <v>1616</v>
      </c>
      <c r="I654" s="36" t="s">
        <v>1617</v>
      </c>
      <c r="J654" s="26"/>
      <c r="K654" s="26" t="s">
        <v>24</v>
      </c>
      <c r="L654" s="37">
        <v>140577.48</v>
      </c>
      <c r="M654" s="37">
        <v>99947.48</v>
      </c>
      <c r="N654" s="38">
        <v>99947.48</v>
      </c>
      <c r="O654" s="39">
        <f t="shared" si="11"/>
        <v>97948.53039999999</v>
      </c>
    </row>
    <row r="655" spans="1:15" s="4" customFormat="1" ht="24" customHeight="1">
      <c r="A655" s="45"/>
      <c r="B655" s="25">
        <v>651</v>
      </c>
      <c r="C655" s="25">
        <v>1</v>
      </c>
      <c r="D655" s="76" t="s">
        <v>1618</v>
      </c>
      <c r="E655" s="77">
        <v>55</v>
      </c>
      <c r="F655" s="25" t="s">
        <v>40</v>
      </c>
      <c r="G655" s="25" t="s">
        <v>1619</v>
      </c>
      <c r="H655" s="78">
        <v>43665</v>
      </c>
      <c r="I655" s="25" t="s">
        <v>1620</v>
      </c>
      <c r="J655" s="69"/>
      <c r="K655" s="69" t="s">
        <v>24</v>
      </c>
      <c r="L655" s="38">
        <v>4456.5</v>
      </c>
      <c r="M655" s="38">
        <v>2436.5</v>
      </c>
      <c r="N655" s="38">
        <v>2436.5</v>
      </c>
      <c r="O655" s="39">
        <f t="shared" si="11"/>
        <v>2387.77</v>
      </c>
    </row>
    <row r="656" spans="1:15" s="4" customFormat="1" ht="24" customHeight="1">
      <c r="A656" s="79" t="s">
        <v>1621</v>
      </c>
      <c r="B656" s="25">
        <v>652</v>
      </c>
      <c r="C656" s="26">
        <v>1</v>
      </c>
      <c r="D656" s="27" t="s">
        <v>1622</v>
      </c>
      <c r="E656" s="26">
        <v>58</v>
      </c>
      <c r="F656" s="26" t="s">
        <v>21</v>
      </c>
      <c r="G656" s="28" t="s">
        <v>1623</v>
      </c>
      <c r="H656" s="29">
        <v>43484</v>
      </c>
      <c r="I656" s="36" t="s">
        <v>1624</v>
      </c>
      <c r="J656" s="26"/>
      <c r="K656" s="69" t="s">
        <v>24</v>
      </c>
      <c r="L656" s="37">
        <v>40807.5</v>
      </c>
      <c r="M656" s="37">
        <v>6001.9</v>
      </c>
      <c r="N656" s="38">
        <v>6001.9</v>
      </c>
      <c r="O656" s="39">
        <f t="shared" si="11"/>
        <v>5881.861999999999</v>
      </c>
    </row>
    <row r="657" spans="1:15" s="4" customFormat="1" ht="24" customHeight="1">
      <c r="A657" s="79"/>
      <c r="B657" s="25">
        <v>653</v>
      </c>
      <c r="C657" s="26">
        <v>1</v>
      </c>
      <c r="D657" s="27" t="s">
        <v>1625</v>
      </c>
      <c r="E657" s="26">
        <v>84</v>
      </c>
      <c r="F657" s="26" t="s">
        <v>40</v>
      </c>
      <c r="G657" s="28" t="s">
        <v>1626</v>
      </c>
      <c r="H657" s="29">
        <v>43594</v>
      </c>
      <c r="I657" s="36" t="s">
        <v>1624</v>
      </c>
      <c r="J657" s="26"/>
      <c r="K657" s="69" t="s">
        <v>24</v>
      </c>
      <c r="L657" s="37">
        <v>58886.09</v>
      </c>
      <c r="M657" s="37">
        <v>13784.21</v>
      </c>
      <c r="N657" s="38">
        <v>13784.21</v>
      </c>
      <c r="O657" s="39">
        <f t="shared" si="11"/>
        <v>13508.5258</v>
      </c>
    </row>
    <row r="658" spans="1:15" s="4" customFormat="1" ht="24" customHeight="1">
      <c r="A658" s="79"/>
      <c r="B658" s="25">
        <v>654</v>
      </c>
      <c r="C658" s="26">
        <v>1</v>
      </c>
      <c r="D658" s="27" t="s">
        <v>1627</v>
      </c>
      <c r="E658" s="26">
        <v>50</v>
      </c>
      <c r="F658" s="26" t="s">
        <v>21</v>
      </c>
      <c r="G658" s="28" t="s">
        <v>1628</v>
      </c>
      <c r="H658" s="29">
        <v>43640</v>
      </c>
      <c r="I658" s="36" t="s">
        <v>1624</v>
      </c>
      <c r="J658" s="26"/>
      <c r="K658" s="69" t="s">
        <v>24</v>
      </c>
      <c r="L658" s="37">
        <v>9694.56</v>
      </c>
      <c r="M658" s="37">
        <v>5694.56</v>
      </c>
      <c r="N658" s="38">
        <v>5694.56</v>
      </c>
      <c r="O658" s="39">
        <f t="shared" si="11"/>
        <v>5580.6688</v>
      </c>
    </row>
    <row r="659" spans="1:15" s="4" customFormat="1" ht="24" customHeight="1">
      <c r="A659" s="79"/>
      <c r="B659" s="25">
        <v>655</v>
      </c>
      <c r="C659" s="26">
        <v>1</v>
      </c>
      <c r="D659" s="27" t="s">
        <v>1629</v>
      </c>
      <c r="E659" s="26">
        <v>64</v>
      </c>
      <c r="F659" s="26" t="s">
        <v>21</v>
      </c>
      <c r="G659" s="28" t="s">
        <v>1630</v>
      </c>
      <c r="H659" s="29">
        <v>43670</v>
      </c>
      <c r="I659" s="36" t="s">
        <v>1624</v>
      </c>
      <c r="J659" s="26"/>
      <c r="K659" s="69" t="s">
        <v>24</v>
      </c>
      <c r="L659" s="37">
        <v>14463.38</v>
      </c>
      <c r="M659" s="37">
        <v>6932.46</v>
      </c>
      <c r="N659" s="38">
        <v>6912.06</v>
      </c>
      <c r="O659" s="39">
        <f t="shared" si="11"/>
        <v>6773.8188</v>
      </c>
    </row>
    <row r="660" spans="1:15" s="4" customFormat="1" ht="24" customHeight="1">
      <c r="A660" s="79"/>
      <c r="B660" s="25">
        <v>656</v>
      </c>
      <c r="C660" s="26">
        <v>1</v>
      </c>
      <c r="D660" s="27" t="s">
        <v>1631</v>
      </c>
      <c r="E660" s="26">
        <v>49</v>
      </c>
      <c r="F660" s="26" t="s">
        <v>40</v>
      </c>
      <c r="G660" s="28" t="s">
        <v>1632</v>
      </c>
      <c r="H660" s="29">
        <v>43712</v>
      </c>
      <c r="I660" s="36" t="s">
        <v>1624</v>
      </c>
      <c r="J660" s="26"/>
      <c r="K660" s="69" t="s">
        <v>24</v>
      </c>
      <c r="L660" s="37">
        <v>33732.58</v>
      </c>
      <c r="M660" s="37">
        <v>6941.75</v>
      </c>
      <c r="N660" s="38">
        <v>6941.75</v>
      </c>
      <c r="O660" s="39">
        <f t="shared" si="11"/>
        <v>6802.915</v>
      </c>
    </row>
    <row r="661" spans="1:15" s="4" customFormat="1" ht="24" customHeight="1">
      <c r="A661" s="79"/>
      <c r="B661" s="25">
        <v>657</v>
      </c>
      <c r="C661" s="26">
        <v>3</v>
      </c>
      <c r="D661" s="27" t="s">
        <v>1633</v>
      </c>
      <c r="E661" s="26" t="s">
        <v>1634</v>
      </c>
      <c r="F661" s="26" t="s">
        <v>40</v>
      </c>
      <c r="G661" s="28" t="s">
        <v>1635</v>
      </c>
      <c r="H661" s="29">
        <v>43607.7763888889</v>
      </c>
      <c r="I661" s="36" t="s">
        <v>1636</v>
      </c>
      <c r="J661" s="26"/>
      <c r="K661" s="26" t="s">
        <v>24</v>
      </c>
      <c r="L661" s="37">
        <v>25817.37</v>
      </c>
      <c r="M661" s="37">
        <v>13817.37</v>
      </c>
      <c r="N661" s="38">
        <v>12496.35</v>
      </c>
      <c r="O661" s="39">
        <f t="shared" si="11"/>
        <v>12246.423</v>
      </c>
    </row>
    <row r="662" spans="1:15" s="4" customFormat="1" ht="24" customHeight="1">
      <c r="A662" s="79"/>
      <c r="B662" s="25">
        <v>658</v>
      </c>
      <c r="C662" s="26">
        <v>3</v>
      </c>
      <c r="D662" s="27" t="s">
        <v>1637</v>
      </c>
      <c r="E662" s="26" t="s">
        <v>1634</v>
      </c>
      <c r="F662" s="26" t="s">
        <v>40</v>
      </c>
      <c r="G662" s="28" t="s">
        <v>1638</v>
      </c>
      <c r="H662" s="29">
        <v>43637.6659722222</v>
      </c>
      <c r="I662" s="36" t="s">
        <v>1636</v>
      </c>
      <c r="J662" s="26"/>
      <c r="K662" s="26" t="s">
        <v>24</v>
      </c>
      <c r="L662" s="37">
        <v>7055.57</v>
      </c>
      <c r="M662" s="37">
        <v>2055.57</v>
      </c>
      <c r="N662" s="38">
        <v>2055.57</v>
      </c>
      <c r="O662" s="39">
        <f t="shared" si="11"/>
        <v>2014.4586000000002</v>
      </c>
    </row>
    <row r="663" spans="1:15" s="4" customFormat="1" ht="24" customHeight="1">
      <c r="A663" s="79"/>
      <c r="B663" s="25">
        <v>659</v>
      </c>
      <c r="C663" s="26">
        <v>3</v>
      </c>
      <c r="D663" s="27" t="s">
        <v>1639</v>
      </c>
      <c r="E663" s="26" t="s">
        <v>1640</v>
      </c>
      <c r="F663" s="26" t="s">
        <v>40</v>
      </c>
      <c r="G663" s="28" t="s">
        <v>1641</v>
      </c>
      <c r="H663" s="29">
        <v>43661.1361111111</v>
      </c>
      <c r="I663" s="36" t="s">
        <v>1636</v>
      </c>
      <c r="J663" s="26"/>
      <c r="K663" s="26" t="s">
        <v>24</v>
      </c>
      <c r="L663" s="37">
        <v>3308.29</v>
      </c>
      <c r="M663" s="37">
        <v>2308.29</v>
      </c>
      <c r="N663" s="38">
        <v>2307.07</v>
      </c>
      <c r="O663" s="39">
        <f t="shared" si="11"/>
        <v>2260.9286</v>
      </c>
    </row>
    <row r="664" spans="1:15" s="4" customFormat="1" ht="24" customHeight="1">
      <c r="A664" s="79"/>
      <c r="B664" s="25">
        <v>660</v>
      </c>
      <c r="C664" s="26">
        <v>3</v>
      </c>
      <c r="D664" s="27" t="s">
        <v>1642</v>
      </c>
      <c r="E664" s="26" t="s">
        <v>1643</v>
      </c>
      <c r="F664" s="26" t="s">
        <v>40</v>
      </c>
      <c r="G664" s="28" t="s">
        <v>1644</v>
      </c>
      <c r="H664" s="29">
        <v>43668.7451388889</v>
      </c>
      <c r="I664" s="36" t="s">
        <v>1636</v>
      </c>
      <c r="J664" s="26"/>
      <c r="K664" s="26" t="s">
        <v>24</v>
      </c>
      <c r="L664" s="37">
        <v>3160.3</v>
      </c>
      <c r="M664" s="37">
        <v>2160.3</v>
      </c>
      <c r="N664" s="38">
        <v>2160.3</v>
      </c>
      <c r="O664" s="39">
        <f t="shared" si="11"/>
        <v>2117.094</v>
      </c>
    </row>
    <row r="665" spans="1:15" s="4" customFormat="1" ht="41.25" customHeight="1">
      <c r="A665" s="79"/>
      <c r="B665" s="25">
        <v>661</v>
      </c>
      <c r="C665" s="26">
        <v>3</v>
      </c>
      <c r="D665" s="27" t="s">
        <v>1645</v>
      </c>
      <c r="E665" s="26" t="s">
        <v>926</v>
      </c>
      <c r="F665" s="26" t="s">
        <v>40</v>
      </c>
      <c r="G665" s="28" t="s">
        <v>1646</v>
      </c>
      <c r="H665" s="29">
        <v>43678.625</v>
      </c>
      <c r="I665" s="36" t="s">
        <v>1636</v>
      </c>
      <c r="J665" s="26"/>
      <c r="K665" s="26" t="s">
        <v>24</v>
      </c>
      <c r="L665" s="37">
        <v>7835.58</v>
      </c>
      <c r="M665" s="37">
        <v>7835.58</v>
      </c>
      <c r="N665" s="38">
        <v>6626.64</v>
      </c>
      <c r="O665" s="39">
        <f t="shared" si="11"/>
        <v>6494.1072</v>
      </c>
    </row>
    <row r="666" spans="1:15" s="4" customFormat="1" ht="24" customHeight="1">
      <c r="A666" s="79"/>
      <c r="B666" s="25">
        <v>662</v>
      </c>
      <c r="C666" s="26">
        <v>3</v>
      </c>
      <c r="D666" s="27" t="s">
        <v>1647</v>
      </c>
      <c r="E666" s="26" t="s">
        <v>1648</v>
      </c>
      <c r="F666" s="26" t="s">
        <v>21</v>
      </c>
      <c r="G666" s="28" t="s">
        <v>1649</v>
      </c>
      <c r="H666" s="29">
        <v>43708.7256944444</v>
      </c>
      <c r="I666" s="36" t="s">
        <v>1636</v>
      </c>
      <c r="J666" s="26"/>
      <c r="K666" s="26" t="s">
        <v>24</v>
      </c>
      <c r="L666" s="37">
        <v>5830.2</v>
      </c>
      <c r="M666" s="37">
        <v>5430.2</v>
      </c>
      <c r="N666" s="38">
        <v>5274.72</v>
      </c>
      <c r="O666" s="39">
        <f t="shared" si="11"/>
        <v>5169.2256</v>
      </c>
    </row>
    <row r="667" spans="1:15" s="4" customFormat="1" ht="24" customHeight="1">
      <c r="A667" s="79"/>
      <c r="B667" s="25">
        <v>663</v>
      </c>
      <c r="C667" s="26">
        <v>1</v>
      </c>
      <c r="D667" s="27" t="s">
        <v>1650</v>
      </c>
      <c r="E667" s="26" t="s">
        <v>21</v>
      </c>
      <c r="F667" s="26">
        <v>22</v>
      </c>
      <c r="G667" s="28" t="s">
        <v>1651</v>
      </c>
      <c r="H667" s="29" t="s">
        <v>1652</v>
      </c>
      <c r="I667" s="36" t="s">
        <v>1653</v>
      </c>
      <c r="J667" s="26"/>
      <c r="K667" s="26" t="s">
        <v>24</v>
      </c>
      <c r="L667" s="37">
        <v>5439.61</v>
      </c>
      <c r="M667" s="37">
        <v>5439.61</v>
      </c>
      <c r="N667" s="38">
        <v>0</v>
      </c>
      <c r="O667" s="39">
        <f t="shared" si="11"/>
        <v>0</v>
      </c>
    </row>
    <row r="668" spans="1:15" s="4" customFormat="1" ht="24" customHeight="1">
      <c r="A668" s="79"/>
      <c r="B668" s="25">
        <v>664</v>
      </c>
      <c r="C668" s="26">
        <v>1</v>
      </c>
      <c r="D668" s="27" t="s">
        <v>1654</v>
      </c>
      <c r="E668" s="26" t="s">
        <v>40</v>
      </c>
      <c r="F668" s="26">
        <v>27</v>
      </c>
      <c r="G668" s="28" t="s">
        <v>1047</v>
      </c>
      <c r="H668" s="29" t="s">
        <v>1655</v>
      </c>
      <c r="I668" s="36" t="s">
        <v>1653</v>
      </c>
      <c r="J668" s="26"/>
      <c r="K668" s="26" t="s">
        <v>24</v>
      </c>
      <c r="L668" s="37">
        <v>772.04</v>
      </c>
      <c r="M668" s="37">
        <v>772.04</v>
      </c>
      <c r="N668" s="38">
        <v>772.04</v>
      </c>
      <c r="O668" s="39">
        <f t="shared" si="11"/>
        <v>756.5992</v>
      </c>
    </row>
    <row r="669" spans="1:15" s="4" customFormat="1" ht="24" customHeight="1">
      <c r="A669" s="79"/>
      <c r="B669" s="25">
        <v>665</v>
      </c>
      <c r="C669" s="26">
        <v>1</v>
      </c>
      <c r="D669" s="27" t="s">
        <v>1656</v>
      </c>
      <c r="E669" s="26" t="s">
        <v>21</v>
      </c>
      <c r="F669" s="26">
        <v>23</v>
      </c>
      <c r="G669" s="28" t="s">
        <v>912</v>
      </c>
      <c r="H669" s="29" t="s">
        <v>1657</v>
      </c>
      <c r="I669" s="36" t="s">
        <v>1653</v>
      </c>
      <c r="J669" s="26"/>
      <c r="K669" s="26" t="s">
        <v>24</v>
      </c>
      <c r="L669" s="37">
        <v>1074.39</v>
      </c>
      <c r="M669" s="37">
        <v>1074.39</v>
      </c>
      <c r="N669" s="38">
        <v>969.48</v>
      </c>
      <c r="O669" s="39">
        <f t="shared" si="11"/>
        <v>950.0904</v>
      </c>
    </row>
    <row r="670" spans="1:15" s="4" customFormat="1" ht="24" customHeight="1">
      <c r="A670" s="79"/>
      <c r="B670" s="25">
        <v>666</v>
      </c>
      <c r="C670" s="26">
        <v>1</v>
      </c>
      <c r="D670" s="27" t="s">
        <v>1658</v>
      </c>
      <c r="E670" s="26" t="s">
        <v>21</v>
      </c>
      <c r="F670" s="26">
        <v>62</v>
      </c>
      <c r="G670" s="28" t="s">
        <v>1659</v>
      </c>
      <c r="H670" s="29" t="s">
        <v>1660</v>
      </c>
      <c r="I670" s="36" t="s">
        <v>1653</v>
      </c>
      <c r="J670" s="26"/>
      <c r="K670" s="26" t="s">
        <v>24</v>
      </c>
      <c r="L670" s="37">
        <v>520.82</v>
      </c>
      <c r="M670" s="37">
        <v>520.82</v>
      </c>
      <c r="N670" s="38">
        <v>0</v>
      </c>
      <c r="O670" s="39">
        <f t="shared" si="11"/>
        <v>0</v>
      </c>
    </row>
    <row r="671" spans="1:15" s="4" customFormat="1" ht="24" customHeight="1">
      <c r="A671" s="79"/>
      <c r="B671" s="25">
        <v>667</v>
      </c>
      <c r="C671" s="26">
        <v>1</v>
      </c>
      <c r="D671" s="27" t="s">
        <v>84</v>
      </c>
      <c r="E671" s="26" t="s">
        <v>21</v>
      </c>
      <c r="F671" s="26">
        <v>44</v>
      </c>
      <c r="G671" s="28" t="s">
        <v>1661</v>
      </c>
      <c r="H671" s="29" t="s">
        <v>1662</v>
      </c>
      <c r="I671" s="36" t="s">
        <v>1653</v>
      </c>
      <c r="J671" s="26" t="s">
        <v>24</v>
      </c>
      <c r="K671" s="26"/>
      <c r="L671" s="37">
        <v>4874.33</v>
      </c>
      <c r="M671" s="37">
        <v>4874.33</v>
      </c>
      <c r="N671" s="38">
        <v>0</v>
      </c>
      <c r="O671" s="39">
        <f t="shared" si="11"/>
        <v>0</v>
      </c>
    </row>
    <row r="672" spans="1:15" s="4" customFormat="1" ht="24" customHeight="1">
      <c r="A672" s="79"/>
      <c r="B672" s="25">
        <v>668</v>
      </c>
      <c r="C672" s="26">
        <v>1</v>
      </c>
      <c r="D672" s="27" t="s">
        <v>1663</v>
      </c>
      <c r="E672" s="26" t="s">
        <v>21</v>
      </c>
      <c r="F672" s="26">
        <v>33</v>
      </c>
      <c r="G672" s="28" t="s">
        <v>262</v>
      </c>
      <c r="H672" s="29" t="s">
        <v>942</v>
      </c>
      <c r="I672" s="36" t="s">
        <v>1653</v>
      </c>
      <c r="J672" s="26"/>
      <c r="K672" s="26" t="s">
        <v>24</v>
      </c>
      <c r="L672" s="37">
        <v>1162.04</v>
      </c>
      <c r="M672" s="37">
        <v>1162.04</v>
      </c>
      <c r="N672" s="38">
        <v>1162.04</v>
      </c>
      <c r="O672" s="39">
        <f t="shared" si="11"/>
        <v>1138.7992</v>
      </c>
    </row>
    <row r="673" spans="1:15" s="4" customFormat="1" ht="24" customHeight="1">
      <c r="A673" s="79"/>
      <c r="B673" s="25">
        <v>669</v>
      </c>
      <c r="C673" s="26">
        <v>1</v>
      </c>
      <c r="D673" s="27" t="s">
        <v>1664</v>
      </c>
      <c r="E673" s="26" t="s">
        <v>40</v>
      </c>
      <c r="F673" s="26">
        <v>45</v>
      </c>
      <c r="G673" s="28" t="s">
        <v>1665</v>
      </c>
      <c r="H673" s="29" t="s">
        <v>1666</v>
      </c>
      <c r="I673" s="36" t="s">
        <v>1653</v>
      </c>
      <c r="J673" s="26"/>
      <c r="K673" s="26" t="s">
        <v>24</v>
      </c>
      <c r="L673" s="37">
        <v>3986.35</v>
      </c>
      <c r="M673" s="37">
        <v>3986.35</v>
      </c>
      <c r="N673" s="38">
        <v>0</v>
      </c>
      <c r="O673" s="39">
        <f t="shared" si="11"/>
        <v>0</v>
      </c>
    </row>
    <row r="674" spans="1:15" s="4" customFormat="1" ht="24" customHeight="1">
      <c r="A674" s="79"/>
      <c r="B674" s="25">
        <v>670</v>
      </c>
      <c r="C674" s="26">
        <v>1</v>
      </c>
      <c r="D674" s="27" t="s">
        <v>1667</v>
      </c>
      <c r="E674" s="26" t="s">
        <v>21</v>
      </c>
      <c r="F674" s="26">
        <v>71</v>
      </c>
      <c r="G674" s="28" t="s">
        <v>1300</v>
      </c>
      <c r="H674" s="29" t="s">
        <v>1668</v>
      </c>
      <c r="I674" s="36" t="s">
        <v>1653</v>
      </c>
      <c r="J674" s="26"/>
      <c r="K674" s="26" t="s">
        <v>24</v>
      </c>
      <c r="L674" s="37">
        <v>180.04</v>
      </c>
      <c r="M674" s="37">
        <v>180.04</v>
      </c>
      <c r="N674" s="38">
        <v>180.04</v>
      </c>
      <c r="O674" s="39">
        <f t="shared" si="11"/>
        <v>176.4392</v>
      </c>
    </row>
    <row r="675" spans="1:15" s="4" customFormat="1" ht="24" customHeight="1">
      <c r="A675" s="79"/>
      <c r="B675" s="25">
        <v>671</v>
      </c>
      <c r="C675" s="26">
        <v>1</v>
      </c>
      <c r="D675" s="27" t="s">
        <v>1669</v>
      </c>
      <c r="E675" s="26" t="s">
        <v>21</v>
      </c>
      <c r="F675" s="26">
        <v>46</v>
      </c>
      <c r="G675" s="28" t="s">
        <v>1670</v>
      </c>
      <c r="H675" s="29" t="s">
        <v>1671</v>
      </c>
      <c r="I675" s="36" t="s">
        <v>1653</v>
      </c>
      <c r="J675" s="26"/>
      <c r="K675" s="26" t="s">
        <v>24</v>
      </c>
      <c r="L675" s="37">
        <v>2175.89</v>
      </c>
      <c r="M675" s="37">
        <v>2175.89</v>
      </c>
      <c r="N675" s="38">
        <v>2175.89</v>
      </c>
      <c r="O675" s="39">
        <f t="shared" si="11"/>
        <v>2132.3722</v>
      </c>
    </row>
    <row r="676" spans="1:15" s="4" customFormat="1" ht="24" customHeight="1">
      <c r="A676" s="79"/>
      <c r="B676" s="25">
        <v>672</v>
      </c>
      <c r="C676" s="26">
        <v>1</v>
      </c>
      <c r="D676" s="27" t="s">
        <v>1672</v>
      </c>
      <c r="E676" s="26" t="s">
        <v>21</v>
      </c>
      <c r="F676" s="26">
        <v>23</v>
      </c>
      <c r="G676" s="28" t="s">
        <v>1673</v>
      </c>
      <c r="H676" s="29" t="s">
        <v>1674</v>
      </c>
      <c r="I676" s="36" t="s">
        <v>1653</v>
      </c>
      <c r="J676" s="26"/>
      <c r="K676" s="26" t="s">
        <v>24</v>
      </c>
      <c r="L676" s="37">
        <v>2342.5</v>
      </c>
      <c r="M676" s="37">
        <v>2342.5</v>
      </c>
      <c r="N676" s="38">
        <v>0</v>
      </c>
      <c r="O676" s="39">
        <f t="shared" si="11"/>
        <v>0</v>
      </c>
    </row>
    <row r="677" spans="1:15" s="4" customFormat="1" ht="24" customHeight="1">
      <c r="A677" s="79"/>
      <c r="B677" s="25">
        <v>673</v>
      </c>
      <c r="C677" s="26">
        <v>1</v>
      </c>
      <c r="D677" s="27" t="s">
        <v>1675</v>
      </c>
      <c r="E677" s="26" t="s">
        <v>21</v>
      </c>
      <c r="F677" s="26">
        <v>56</v>
      </c>
      <c r="G677" s="28" t="s">
        <v>912</v>
      </c>
      <c r="H677" s="29" t="s">
        <v>1676</v>
      </c>
      <c r="I677" s="36" t="s">
        <v>1653</v>
      </c>
      <c r="J677" s="26"/>
      <c r="K677" s="26" t="s">
        <v>24</v>
      </c>
      <c r="L677" s="37">
        <v>680.41</v>
      </c>
      <c r="M677" s="37">
        <v>680.41</v>
      </c>
      <c r="N677" s="38">
        <v>0</v>
      </c>
      <c r="O677" s="39">
        <f t="shared" si="11"/>
        <v>0</v>
      </c>
    </row>
    <row r="678" spans="1:15" s="4" customFormat="1" ht="24" customHeight="1">
      <c r="A678" s="79"/>
      <c r="B678" s="25">
        <v>674</v>
      </c>
      <c r="C678" s="26">
        <v>1</v>
      </c>
      <c r="D678" s="27" t="s">
        <v>1675</v>
      </c>
      <c r="E678" s="26" t="s">
        <v>21</v>
      </c>
      <c r="F678" s="26">
        <v>56</v>
      </c>
      <c r="G678" s="28" t="s">
        <v>912</v>
      </c>
      <c r="H678" s="29" t="s">
        <v>1677</v>
      </c>
      <c r="I678" s="36" t="s">
        <v>1653</v>
      </c>
      <c r="J678" s="26"/>
      <c r="K678" s="26" t="s">
        <v>24</v>
      </c>
      <c r="L678" s="37">
        <v>5256.31</v>
      </c>
      <c r="M678" s="37">
        <v>5256.31</v>
      </c>
      <c r="N678" s="38">
        <v>0</v>
      </c>
      <c r="O678" s="39">
        <f t="shared" si="11"/>
        <v>0</v>
      </c>
    </row>
    <row r="679" spans="1:15" s="4" customFormat="1" ht="24" customHeight="1">
      <c r="A679" s="79"/>
      <c r="B679" s="25">
        <v>675</v>
      </c>
      <c r="C679" s="26">
        <v>1</v>
      </c>
      <c r="D679" s="27" t="s">
        <v>1678</v>
      </c>
      <c r="E679" s="26" t="s">
        <v>21</v>
      </c>
      <c r="F679" s="26">
        <v>32</v>
      </c>
      <c r="G679" s="28" t="s">
        <v>27</v>
      </c>
      <c r="H679" s="29" t="s">
        <v>958</v>
      </c>
      <c r="I679" s="36" t="s">
        <v>1653</v>
      </c>
      <c r="J679" s="26"/>
      <c r="K679" s="26" t="s">
        <v>24</v>
      </c>
      <c r="L679" s="37">
        <v>1916.53</v>
      </c>
      <c r="M679" s="37">
        <v>1916.53</v>
      </c>
      <c r="N679" s="38">
        <v>0</v>
      </c>
      <c r="O679" s="39">
        <f t="shared" si="11"/>
        <v>0</v>
      </c>
    </row>
    <row r="680" spans="1:15" s="4" customFormat="1" ht="24" customHeight="1">
      <c r="A680" s="79"/>
      <c r="B680" s="25">
        <v>676</v>
      </c>
      <c r="C680" s="26">
        <v>1</v>
      </c>
      <c r="D680" s="27" t="s">
        <v>1679</v>
      </c>
      <c r="E680" s="26" t="s">
        <v>21</v>
      </c>
      <c r="F680" s="26">
        <v>28</v>
      </c>
      <c r="G680" s="28" t="s">
        <v>1263</v>
      </c>
      <c r="H680" s="29" t="s">
        <v>1680</v>
      </c>
      <c r="I680" s="36" t="s">
        <v>1653</v>
      </c>
      <c r="J680" s="26"/>
      <c r="K680" s="26" t="s">
        <v>24</v>
      </c>
      <c r="L680" s="37">
        <v>3389.08</v>
      </c>
      <c r="M680" s="37">
        <v>3389.08</v>
      </c>
      <c r="N680" s="38">
        <v>0</v>
      </c>
      <c r="O680" s="39">
        <f t="shared" si="11"/>
        <v>0</v>
      </c>
    </row>
    <row r="681" spans="1:15" s="4" customFormat="1" ht="24" customHeight="1">
      <c r="A681" s="79"/>
      <c r="B681" s="25">
        <v>677</v>
      </c>
      <c r="C681" s="26">
        <v>1</v>
      </c>
      <c r="D681" s="27" t="s">
        <v>1681</v>
      </c>
      <c r="E681" s="26" t="s">
        <v>21</v>
      </c>
      <c r="F681" s="26">
        <v>34</v>
      </c>
      <c r="G681" s="28" t="s">
        <v>1682</v>
      </c>
      <c r="H681" s="29" t="s">
        <v>1680</v>
      </c>
      <c r="I681" s="36" t="s">
        <v>1653</v>
      </c>
      <c r="J681" s="26"/>
      <c r="K681" s="26" t="s">
        <v>24</v>
      </c>
      <c r="L681" s="37">
        <v>1906.48</v>
      </c>
      <c r="M681" s="37">
        <v>1906.48</v>
      </c>
      <c r="N681" s="38">
        <v>0</v>
      </c>
      <c r="O681" s="39">
        <f t="shared" si="11"/>
        <v>0</v>
      </c>
    </row>
    <row r="682" spans="1:15" s="3" customFormat="1" ht="24" customHeight="1">
      <c r="A682" s="79"/>
      <c r="B682" s="25">
        <v>678</v>
      </c>
      <c r="C682" s="26">
        <v>1</v>
      </c>
      <c r="D682" s="27" t="s">
        <v>1683</v>
      </c>
      <c r="E682" s="26" t="s">
        <v>21</v>
      </c>
      <c r="F682" s="26">
        <v>49</v>
      </c>
      <c r="G682" s="28" t="s">
        <v>1628</v>
      </c>
      <c r="H682" s="29" t="s">
        <v>1684</v>
      </c>
      <c r="I682" s="36" t="s">
        <v>1653</v>
      </c>
      <c r="J682" s="26"/>
      <c r="K682" s="26" t="s">
        <v>24</v>
      </c>
      <c r="L682" s="37">
        <v>1569.83</v>
      </c>
      <c r="M682" s="37">
        <v>1569.83</v>
      </c>
      <c r="N682" s="38">
        <v>0</v>
      </c>
      <c r="O682" s="39">
        <f t="shared" si="11"/>
        <v>0</v>
      </c>
    </row>
    <row r="683" spans="1:15" s="4" customFormat="1" ht="24" customHeight="1">
      <c r="A683" s="79"/>
      <c r="B683" s="25">
        <v>679</v>
      </c>
      <c r="C683" s="26">
        <v>1</v>
      </c>
      <c r="D683" s="27" t="s">
        <v>1685</v>
      </c>
      <c r="E683" s="26" t="s">
        <v>21</v>
      </c>
      <c r="F683" s="26">
        <v>53</v>
      </c>
      <c r="G683" s="28" t="s">
        <v>1686</v>
      </c>
      <c r="H683" s="29" t="s">
        <v>1687</v>
      </c>
      <c r="I683" s="36" t="s">
        <v>1653</v>
      </c>
      <c r="J683" s="26"/>
      <c r="K683" s="26" t="s">
        <v>24</v>
      </c>
      <c r="L683" s="37">
        <v>2112.58</v>
      </c>
      <c r="M683" s="37">
        <v>2112.58</v>
      </c>
      <c r="N683" s="38">
        <v>2112.58</v>
      </c>
      <c r="O683" s="39">
        <f t="shared" si="11"/>
        <v>2070.3284</v>
      </c>
    </row>
    <row r="684" spans="1:15" s="4" customFormat="1" ht="24" customHeight="1">
      <c r="A684" s="79"/>
      <c r="B684" s="25">
        <v>680</v>
      </c>
      <c r="C684" s="26">
        <v>1</v>
      </c>
      <c r="D684" s="27" t="s">
        <v>1685</v>
      </c>
      <c r="E684" s="26" t="s">
        <v>21</v>
      </c>
      <c r="F684" s="26">
        <v>53</v>
      </c>
      <c r="G684" s="28" t="s">
        <v>1686</v>
      </c>
      <c r="H684" s="29" t="s">
        <v>1688</v>
      </c>
      <c r="I684" s="36" t="s">
        <v>1653</v>
      </c>
      <c r="J684" s="26"/>
      <c r="K684" s="26" t="s">
        <v>24</v>
      </c>
      <c r="L684" s="37">
        <v>180.16</v>
      </c>
      <c r="M684" s="37">
        <v>180.16</v>
      </c>
      <c r="N684" s="38">
        <v>180.16</v>
      </c>
      <c r="O684" s="39">
        <f t="shared" si="11"/>
        <v>176.55679999999998</v>
      </c>
    </row>
    <row r="685" spans="1:15" s="4" customFormat="1" ht="24" customHeight="1">
      <c r="A685" s="79"/>
      <c r="B685" s="25">
        <v>681</v>
      </c>
      <c r="C685" s="26">
        <v>1</v>
      </c>
      <c r="D685" s="27" t="s">
        <v>1689</v>
      </c>
      <c r="E685" s="26" t="s">
        <v>40</v>
      </c>
      <c r="F685" s="26">
        <v>17</v>
      </c>
      <c r="G685" s="28" t="s">
        <v>1682</v>
      </c>
      <c r="H685" s="29" t="s">
        <v>1690</v>
      </c>
      <c r="I685" s="36" t="s">
        <v>1653</v>
      </c>
      <c r="J685" s="26"/>
      <c r="K685" s="26" t="s">
        <v>24</v>
      </c>
      <c r="L685" s="37">
        <v>5251.06</v>
      </c>
      <c r="M685" s="37">
        <v>5251.06</v>
      </c>
      <c r="N685" s="38">
        <v>0</v>
      </c>
      <c r="O685" s="39">
        <f t="shared" si="11"/>
        <v>0</v>
      </c>
    </row>
    <row r="686" spans="1:15" s="4" customFormat="1" ht="24" customHeight="1">
      <c r="A686" s="79"/>
      <c r="B686" s="25">
        <v>682</v>
      </c>
      <c r="C686" s="26">
        <v>1</v>
      </c>
      <c r="D686" s="27" t="s">
        <v>1691</v>
      </c>
      <c r="E686" s="26" t="s">
        <v>21</v>
      </c>
      <c r="F686" s="26">
        <v>27</v>
      </c>
      <c r="G686" s="28" t="s">
        <v>1212</v>
      </c>
      <c r="H686" s="29" t="s">
        <v>1692</v>
      </c>
      <c r="I686" s="36" t="s">
        <v>1653</v>
      </c>
      <c r="J686" s="26"/>
      <c r="K686" s="26" t="s">
        <v>24</v>
      </c>
      <c r="L686" s="37">
        <v>1647.69</v>
      </c>
      <c r="M686" s="37">
        <v>1647.69</v>
      </c>
      <c r="N686" s="38">
        <v>1647.69</v>
      </c>
      <c r="O686" s="39">
        <f t="shared" si="11"/>
        <v>1614.7362</v>
      </c>
    </row>
    <row r="687" spans="1:15" s="4" customFormat="1" ht="24" customHeight="1">
      <c r="A687" s="79"/>
      <c r="B687" s="25">
        <v>683</v>
      </c>
      <c r="C687" s="26">
        <v>1</v>
      </c>
      <c r="D687" s="27" t="s">
        <v>1669</v>
      </c>
      <c r="E687" s="26" t="s">
        <v>21</v>
      </c>
      <c r="F687" s="26">
        <v>47</v>
      </c>
      <c r="G687" s="28" t="s">
        <v>1693</v>
      </c>
      <c r="H687" s="29" t="s">
        <v>1694</v>
      </c>
      <c r="I687" s="36" t="s">
        <v>1653</v>
      </c>
      <c r="J687" s="26"/>
      <c r="K687" s="26" t="s">
        <v>24</v>
      </c>
      <c r="L687" s="37">
        <v>25442.73</v>
      </c>
      <c r="M687" s="37">
        <v>11557.42</v>
      </c>
      <c r="N687" s="38">
        <v>10032.52</v>
      </c>
      <c r="O687" s="39">
        <f t="shared" si="11"/>
        <v>9831.8696</v>
      </c>
    </row>
    <row r="688" spans="1:15" s="4" customFormat="1" ht="24" customHeight="1">
      <c r="A688" s="79"/>
      <c r="B688" s="25">
        <v>684</v>
      </c>
      <c r="C688" s="26">
        <v>1</v>
      </c>
      <c r="D688" s="27" t="s">
        <v>1695</v>
      </c>
      <c r="E688" s="26" t="s">
        <v>21</v>
      </c>
      <c r="F688" s="26">
        <v>64</v>
      </c>
      <c r="G688" s="28" t="s">
        <v>1696</v>
      </c>
      <c r="H688" s="29" t="s">
        <v>1697</v>
      </c>
      <c r="I688" s="36" t="s">
        <v>1653</v>
      </c>
      <c r="J688" s="26"/>
      <c r="K688" s="26" t="s">
        <v>24</v>
      </c>
      <c r="L688" s="37">
        <v>5149.68</v>
      </c>
      <c r="M688" s="37">
        <v>2149.68</v>
      </c>
      <c r="N688" s="38">
        <v>1926.68</v>
      </c>
      <c r="O688" s="39">
        <f t="shared" si="11"/>
        <v>1888.1464</v>
      </c>
    </row>
    <row r="689" spans="1:15" s="4" customFormat="1" ht="24" customHeight="1">
      <c r="A689" s="79"/>
      <c r="B689" s="25">
        <v>685</v>
      </c>
      <c r="C689" s="26">
        <v>1</v>
      </c>
      <c r="D689" s="27" t="s">
        <v>1698</v>
      </c>
      <c r="E689" s="26" t="s">
        <v>21</v>
      </c>
      <c r="F689" s="26">
        <v>47</v>
      </c>
      <c r="G689" s="28" t="s">
        <v>1699</v>
      </c>
      <c r="H689" s="29" t="s">
        <v>1700</v>
      </c>
      <c r="I689" s="36" t="s">
        <v>1653</v>
      </c>
      <c r="J689" s="26"/>
      <c r="K689" s="26" t="s">
        <v>24</v>
      </c>
      <c r="L689" s="37">
        <v>3983.11</v>
      </c>
      <c r="M689" s="37">
        <v>1983.11</v>
      </c>
      <c r="N689" s="38">
        <v>1922.11</v>
      </c>
      <c r="O689" s="39">
        <f t="shared" si="11"/>
        <v>1883.6678</v>
      </c>
    </row>
    <row r="690" spans="1:15" s="4" customFormat="1" ht="24" customHeight="1">
      <c r="A690" s="79"/>
      <c r="B690" s="25">
        <v>686</v>
      </c>
      <c r="C690" s="26">
        <v>1</v>
      </c>
      <c r="D690" s="27" t="s">
        <v>1701</v>
      </c>
      <c r="E690" s="26" t="s">
        <v>21</v>
      </c>
      <c r="F690" s="26">
        <v>46</v>
      </c>
      <c r="G690" s="28" t="s">
        <v>493</v>
      </c>
      <c r="H690" s="29" t="s">
        <v>1702</v>
      </c>
      <c r="I690" s="36" t="s">
        <v>1653</v>
      </c>
      <c r="J690" s="26"/>
      <c r="K690" s="26" t="s">
        <v>24</v>
      </c>
      <c r="L690" s="37">
        <v>15615.44</v>
      </c>
      <c r="M690" s="37">
        <v>14615.44</v>
      </c>
      <c r="N690" s="38">
        <v>12094.78</v>
      </c>
      <c r="O690" s="39">
        <f t="shared" si="11"/>
        <v>11852.8844</v>
      </c>
    </row>
    <row r="691" spans="1:15" s="4" customFormat="1" ht="24" customHeight="1">
      <c r="A691" s="79"/>
      <c r="B691" s="25">
        <v>687</v>
      </c>
      <c r="C691" s="26">
        <v>1</v>
      </c>
      <c r="D691" s="27" t="s">
        <v>1683</v>
      </c>
      <c r="E691" s="26" t="s">
        <v>21</v>
      </c>
      <c r="F691" s="26">
        <v>49</v>
      </c>
      <c r="G691" s="28" t="s">
        <v>861</v>
      </c>
      <c r="H691" s="29" t="s">
        <v>1703</v>
      </c>
      <c r="I691" s="36" t="s">
        <v>1653</v>
      </c>
      <c r="J691" s="26"/>
      <c r="K691" s="26" t="s">
        <v>24</v>
      </c>
      <c r="L691" s="37">
        <v>38414.37</v>
      </c>
      <c r="M691" s="37">
        <v>38414.37</v>
      </c>
      <c r="N691" s="38">
        <v>0</v>
      </c>
      <c r="O691" s="39">
        <f t="shared" si="11"/>
        <v>0</v>
      </c>
    </row>
    <row r="692" spans="1:15" s="4" customFormat="1" ht="24" customHeight="1">
      <c r="A692" s="79"/>
      <c r="B692" s="25">
        <v>688</v>
      </c>
      <c r="C692" s="26">
        <v>1</v>
      </c>
      <c r="D692" s="27" t="s">
        <v>1704</v>
      </c>
      <c r="E692" s="26" t="s">
        <v>21</v>
      </c>
      <c r="F692" s="26">
        <v>57</v>
      </c>
      <c r="G692" s="28" t="s">
        <v>1705</v>
      </c>
      <c r="H692" s="29" t="s">
        <v>1706</v>
      </c>
      <c r="I692" s="36" t="s">
        <v>1653</v>
      </c>
      <c r="J692" s="26"/>
      <c r="K692" s="26" t="s">
        <v>24</v>
      </c>
      <c r="L692" s="37">
        <v>25304.91</v>
      </c>
      <c r="M692" s="37">
        <v>4404.73</v>
      </c>
      <c r="N692" s="38">
        <v>4046.14</v>
      </c>
      <c r="O692" s="39">
        <f t="shared" si="11"/>
        <v>3965.2171999999996</v>
      </c>
    </row>
    <row r="693" spans="1:15" s="4" customFormat="1" ht="24" customHeight="1">
      <c r="A693" s="79"/>
      <c r="B693" s="25">
        <v>689</v>
      </c>
      <c r="C693" s="26">
        <v>1</v>
      </c>
      <c r="D693" s="27" t="s">
        <v>1707</v>
      </c>
      <c r="E693" s="26" t="s">
        <v>21</v>
      </c>
      <c r="F693" s="26">
        <v>46</v>
      </c>
      <c r="G693" s="28" t="s">
        <v>1708</v>
      </c>
      <c r="H693" s="29" t="s">
        <v>1709</v>
      </c>
      <c r="I693" s="36" t="s">
        <v>1653</v>
      </c>
      <c r="J693" s="26"/>
      <c r="K693" s="26" t="s">
        <v>24</v>
      </c>
      <c r="L693" s="37">
        <v>19994.29</v>
      </c>
      <c r="M693" s="37">
        <v>4244.29</v>
      </c>
      <c r="N693" s="38">
        <v>4244.29</v>
      </c>
      <c r="O693" s="39">
        <f t="shared" si="11"/>
        <v>4159.4042</v>
      </c>
    </row>
    <row r="694" spans="1:15" s="4" customFormat="1" ht="24" customHeight="1">
      <c r="A694" s="79"/>
      <c r="B694" s="25">
        <v>690</v>
      </c>
      <c r="C694" s="26">
        <v>1</v>
      </c>
      <c r="D694" s="27" t="s">
        <v>1710</v>
      </c>
      <c r="E694" s="26">
        <v>36</v>
      </c>
      <c r="F694" s="26" t="s">
        <v>21</v>
      </c>
      <c r="G694" s="28" t="s">
        <v>1699</v>
      </c>
      <c r="H694" s="29" t="s">
        <v>1711</v>
      </c>
      <c r="I694" s="36" t="s">
        <v>1712</v>
      </c>
      <c r="J694" s="26"/>
      <c r="K694" s="26" t="s">
        <v>24</v>
      </c>
      <c r="L694" s="37">
        <v>1064.27</v>
      </c>
      <c r="M694" s="37">
        <v>564.27</v>
      </c>
      <c r="N694" s="38">
        <v>546.47</v>
      </c>
      <c r="O694" s="39">
        <f t="shared" si="11"/>
        <v>535.5406</v>
      </c>
    </row>
    <row r="695" spans="1:15" s="4" customFormat="1" ht="24" customHeight="1">
      <c r="A695" s="79"/>
      <c r="B695" s="25">
        <v>691</v>
      </c>
      <c r="C695" s="26">
        <v>1</v>
      </c>
      <c r="D695" s="27" t="s">
        <v>1713</v>
      </c>
      <c r="E695" s="26">
        <v>65</v>
      </c>
      <c r="F695" s="26" t="s">
        <v>21</v>
      </c>
      <c r="G695" s="28" t="s">
        <v>1371</v>
      </c>
      <c r="H695" s="29" t="s">
        <v>1714</v>
      </c>
      <c r="I695" s="36" t="s">
        <v>1712</v>
      </c>
      <c r="J695" s="26"/>
      <c r="K695" s="26" t="s">
        <v>24</v>
      </c>
      <c r="L695" s="37">
        <v>419.67</v>
      </c>
      <c r="M695" s="37">
        <v>419.67</v>
      </c>
      <c r="N695" s="38">
        <v>399.23</v>
      </c>
      <c r="O695" s="39">
        <f t="shared" si="11"/>
        <v>391.2454</v>
      </c>
    </row>
    <row r="696" spans="1:15" s="4" customFormat="1" ht="24" customHeight="1">
      <c r="A696" s="79"/>
      <c r="B696" s="25">
        <v>692</v>
      </c>
      <c r="C696" s="26">
        <v>1</v>
      </c>
      <c r="D696" s="27" t="s">
        <v>84</v>
      </c>
      <c r="E696" s="26" t="s">
        <v>26</v>
      </c>
      <c r="F696" s="26" t="s">
        <v>21</v>
      </c>
      <c r="G696" s="28" t="s">
        <v>271</v>
      </c>
      <c r="H696" s="29" t="s">
        <v>1715</v>
      </c>
      <c r="I696" s="36" t="s">
        <v>1716</v>
      </c>
      <c r="J696" s="26"/>
      <c r="K696" s="26" t="s">
        <v>24</v>
      </c>
      <c r="L696" s="37">
        <v>966.4</v>
      </c>
      <c r="M696" s="37">
        <v>966.4</v>
      </c>
      <c r="N696" s="38">
        <v>966.4</v>
      </c>
      <c r="O696" s="39">
        <f t="shared" si="11"/>
        <v>947.072</v>
      </c>
    </row>
    <row r="697" spans="1:15" s="4" customFormat="1" ht="24" customHeight="1">
      <c r="A697" s="79"/>
      <c r="B697" s="25">
        <v>693</v>
      </c>
      <c r="C697" s="26">
        <v>1</v>
      </c>
      <c r="D697" s="27" t="s">
        <v>84</v>
      </c>
      <c r="E697" s="26" t="s">
        <v>26</v>
      </c>
      <c r="F697" s="26" t="s">
        <v>40</v>
      </c>
      <c r="G697" s="28" t="s">
        <v>1717</v>
      </c>
      <c r="H697" s="29" t="s">
        <v>1706</v>
      </c>
      <c r="I697" s="36" t="s">
        <v>1716</v>
      </c>
      <c r="J697" s="26"/>
      <c r="K697" s="26" t="s">
        <v>24</v>
      </c>
      <c r="L697" s="37">
        <v>1357.2</v>
      </c>
      <c r="M697" s="37">
        <v>1357.2</v>
      </c>
      <c r="N697" s="38">
        <v>1357.2</v>
      </c>
      <c r="O697" s="39">
        <f t="shared" si="11"/>
        <v>1330.056</v>
      </c>
    </row>
    <row r="698" spans="1:15" s="4" customFormat="1" ht="24" customHeight="1">
      <c r="A698" s="79"/>
      <c r="B698" s="25">
        <v>694</v>
      </c>
      <c r="C698" s="26">
        <v>1</v>
      </c>
      <c r="D698" s="27" t="s">
        <v>1718</v>
      </c>
      <c r="E698" s="26">
        <v>54</v>
      </c>
      <c r="F698" s="26" t="s">
        <v>21</v>
      </c>
      <c r="G698" s="28" t="s">
        <v>1719</v>
      </c>
      <c r="H698" s="29" t="s">
        <v>1720</v>
      </c>
      <c r="I698" s="36" t="s">
        <v>1716</v>
      </c>
      <c r="J698" s="26"/>
      <c r="K698" s="26" t="s">
        <v>24</v>
      </c>
      <c r="L698" s="37">
        <v>725.9</v>
      </c>
      <c r="M698" s="37">
        <v>725.9</v>
      </c>
      <c r="N698" s="38">
        <v>658.3</v>
      </c>
      <c r="O698" s="39">
        <f t="shared" si="11"/>
        <v>645.1339999999999</v>
      </c>
    </row>
    <row r="699" spans="1:15" s="4" customFormat="1" ht="24" customHeight="1">
      <c r="A699" s="79"/>
      <c r="B699" s="25">
        <v>695</v>
      </c>
      <c r="C699" s="26">
        <v>1</v>
      </c>
      <c r="D699" s="27" t="s">
        <v>1683</v>
      </c>
      <c r="E699" s="26">
        <v>49</v>
      </c>
      <c r="F699" s="26" t="s">
        <v>21</v>
      </c>
      <c r="G699" s="28" t="s">
        <v>861</v>
      </c>
      <c r="H699" s="29" t="s">
        <v>1721</v>
      </c>
      <c r="I699" s="36" t="s">
        <v>1716</v>
      </c>
      <c r="J699" s="26"/>
      <c r="K699" s="26" t="s">
        <v>24</v>
      </c>
      <c r="L699" s="37">
        <v>563.6</v>
      </c>
      <c r="M699" s="37">
        <v>563.6</v>
      </c>
      <c r="N699" s="38">
        <v>496</v>
      </c>
      <c r="O699" s="39">
        <f t="shared" si="11"/>
        <v>486.08</v>
      </c>
    </row>
    <row r="700" spans="1:15" s="4" customFormat="1" ht="24" customHeight="1">
      <c r="A700" s="79"/>
      <c r="B700" s="25">
        <v>696</v>
      </c>
      <c r="C700" s="26">
        <v>1</v>
      </c>
      <c r="D700" s="27" t="s">
        <v>1722</v>
      </c>
      <c r="E700" s="26">
        <v>48</v>
      </c>
      <c r="F700" s="26" t="s">
        <v>21</v>
      </c>
      <c r="G700" s="28" t="s">
        <v>1723</v>
      </c>
      <c r="H700" s="29" t="s">
        <v>1724</v>
      </c>
      <c r="I700" s="36" t="s">
        <v>1716</v>
      </c>
      <c r="J700" s="26"/>
      <c r="K700" s="26" t="s">
        <v>24</v>
      </c>
      <c r="L700" s="37">
        <v>854.2</v>
      </c>
      <c r="M700" s="37">
        <v>854.2</v>
      </c>
      <c r="N700" s="38">
        <v>854.2</v>
      </c>
      <c r="O700" s="39">
        <f t="shared" si="11"/>
        <v>837.116</v>
      </c>
    </row>
    <row r="701" spans="1:15" s="4" customFormat="1" ht="33.75" customHeight="1">
      <c r="A701" s="79"/>
      <c r="B701" s="25">
        <v>697</v>
      </c>
      <c r="C701" s="26">
        <v>1</v>
      </c>
      <c r="D701" s="27" t="s">
        <v>1725</v>
      </c>
      <c r="E701" s="26">
        <v>45</v>
      </c>
      <c r="F701" s="26" t="s">
        <v>21</v>
      </c>
      <c r="G701" s="28" t="s">
        <v>1726</v>
      </c>
      <c r="H701" s="29" t="s">
        <v>1727</v>
      </c>
      <c r="I701" s="36" t="s">
        <v>1716</v>
      </c>
      <c r="J701" s="26"/>
      <c r="K701" s="26" t="s">
        <v>24</v>
      </c>
      <c r="L701" s="37">
        <v>3247.4</v>
      </c>
      <c r="M701" s="37">
        <v>3247.4</v>
      </c>
      <c r="N701" s="38">
        <v>3247.4</v>
      </c>
      <c r="O701" s="39">
        <f t="shared" si="11"/>
        <v>3182.452</v>
      </c>
    </row>
    <row r="702" spans="1:15" s="3" customFormat="1" ht="36" customHeight="1">
      <c r="A702" s="79"/>
      <c r="B702" s="25">
        <v>698</v>
      </c>
      <c r="C702" s="26">
        <v>1</v>
      </c>
      <c r="D702" s="27" t="s">
        <v>1728</v>
      </c>
      <c r="E702" s="26" t="s">
        <v>533</v>
      </c>
      <c r="F702" s="26" t="s">
        <v>21</v>
      </c>
      <c r="G702" s="28" t="s">
        <v>1729</v>
      </c>
      <c r="H702" s="29">
        <v>43614</v>
      </c>
      <c r="I702" s="36" t="s">
        <v>1730</v>
      </c>
      <c r="J702" s="26"/>
      <c r="K702" s="26" t="s">
        <v>24</v>
      </c>
      <c r="L702" s="37">
        <v>8257.31</v>
      </c>
      <c r="M702" s="37">
        <v>7829.05</v>
      </c>
      <c r="N702" s="38">
        <v>7652.05</v>
      </c>
      <c r="O702" s="39">
        <f t="shared" si="11"/>
        <v>7499.009</v>
      </c>
    </row>
    <row r="703" spans="1:15" s="4" customFormat="1" ht="24" customHeight="1">
      <c r="A703" s="79"/>
      <c r="B703" s="25">
        <v>699</v>
      </c>
      <c r="C703" s="26">
        <v>1</v>
      </c>
      <c r="D703" s="27" t="s">
        <v>1731</v>
      </c>
      <c r="E703" s="26" t="s">
        <v>222</v>
      </c>
      <c r="F703" s="26" t="s">
        <v>21</v>
      </c>
      <c r="G703" s="28" t="s">
        <v>29</v>
      </c>
      <c r="H703" s="29">
        <v>43622</v>
      </c>
      <c r="I703" s="36" t="s">
        <v>1730</v>
      </c>
      <c r="J703" s="26" t="s">
        <v>24</v>
      </c>
      <c r="K703" s="26"/>
      <c r="L703" s="37">
        <v>181.94</v>
      </c>
      <c r="M703" s="37">
        <v>131.94</v>
      </c>
      <c r="N703" s="38">
        <v>131.94</v>
      </c>
      <c r="O703" s="39">
        <f t="shared" si="11"/>
        <v>129.3012</v>
      </c>
    </row>
    <row r="704" spans="1:15" s="4" customFormat="1" ht="24" customHeight="1">
      <c r="A704" s="79"/>
      <c r="B704" s="25">
        <v>700</v>
      </c>
      <c r="C704" s="26">
        <v>1</v>
      </c>
      <c r="D704" s="27" t="s">
        <v>1732</v>
      </c>
      <c r="E704" s="26" t="s">
        <v>604</v>
      </c>
      <c r="F704" s="26" t="s">
        <v>21</v>
      </c>
      <c r="G704" s="28" t="s">
        <v>1733</v>
      </c>
      <c r="H704" s="29">
        <v>43627</v>
      </c>
      <c r="I704" s="36" t="s">
        <v>1730</v>
      </c>
      <c r="J704" s="26" t="s">
        <v>24</v>
      </c>
      <c r="K704" s="26"/>
      <c r="L704" s="37">
        <v>285.51</v>
      </c>
      <c r="M704" s="37">
        <v>150.54</v>
      </c>
      <c r="N704" s="38">
        <v>150.54</v>
      </c>
      <c r="O704" s="39">
        <f t="shared" si="11"/>
        <v>147.5292</v>
      </c>
    </row>
    <row r="705" spans="1:15" s="4" customFormat="1" ht="24" customHeight="1">
      <c r="A705" s="79"/>
      <c r="B705" s="25">
        <v>701</v>
      </c>
      <c r="C705" s="26">
        <v>1</v>
      </c>
      <c r="D705" s="27" t="s">
        <v>1734</v>
      </c>
      <c r="E705" s="26" t="s">
        <v>142</v>
      </c>
      <c r="F705" s="26" t="s">
        <v>21</v>
      </c>
      <c r="G705" s="28" t="s">
        <v>1735</v>
      </c>
      <c r="H705" s="29">
        <v>43636</v>
      </c>
      <c r="I705" s="36" t="s">
        <v>1730</v>
      </c>
      <c r="J705" s="26"/>
      <c r="K705" s="26" t="s">
        <v>24</v>
      </c>
      <c r="L705" s="37">
        <v>457.33</v>
      </c>
      <c r="M705" s="37">
        <v>407.33</v>
      </c>
      <c r="N705" s="38">
        <v>378.33</v>
      </c>
      <c r="O705" s="39">
        <f t="shared" si="11"/>
        <v>370.7634</v>
      </c>
    </row>
    <row r="706" spans="1:15" s="4" customFormat="1" ht="24" customHeight="1">
      <c r="A706" s="79"/>
      <c r="B706" s="25">
        <v>702</v>
      </c>
      <c r="C706" s="26">
        <v>1</v>
      </c>
      <c r="D706" s="27" t="s">
        <v>1736</v>
      </c>
      <c r="E706" s="26" t="s">
        <v>933</v>
      </c>
      <c r="F706" s="26" t="s">
        <v>21</v>
      </c>
      <c r="G706" s="28" t="s">
        <v>493</v>
      </c>
      <c r="H706" s="29">
        <v>43643</v>
      </c>
      <c r="I706" s="36" t="s">
        <v>1730</v>
      </c>
      <c r="J706" s="26" t="s">
        <v>24</v>
      </c>
      <c r="K706" s="26"/>
      <c r="L706" s="37">
        <v>2909.22</v>
      </c>
      <c r="M706" s="37">
        <v>2801.42</v>
      </c>
      <c r="N706" s="38">
        <v>2801.42</v>
      </c>
      <c r="O706" s="39">
        <f t="shared" si="11"/>
        <v>2745.3916</v>
      </c>
    </row>
    <row r="707" spans="1:15" s="4" customFormat="1" ht="24" customHeight="1">
      <c r="A707" s="79"/>
      <c r="B707" s="25">
        <v>703</v>
      </c>
      <c r="C707" s="26">
        <v>1</v>
      </c>
      <c r="D707" s="27" t="s">
        <v>1737</v>
      </c>
      <c r="E707" s="26" t="s">
        <v>251</v>
      </c>
      <c r="F707" s="26" t="s">
        <v>21</v>
      </c>
      <c r="G707" s="28" t="s">
        <v>879</v>
      </c>
      <c r="H707" s="29">
        <v>43650</v>
      </c>
      <c r="I707" s="36" t="s">
        <v>1730</v>
      </c>
      <c r="J707" s="26"/>
      <c r="K707" s="26" t="s">
        <v>24</v>
      </c>
      <c r="L707" s="37">
        <v>699.72</v>
      </c>
      <c r="M707" s="37">
        <v>678.72</v>
      </c>
      <c r="N707" s="38">
        <v>657.72</v>
      </c>
      <c r="O707" s="39">
        <f t="shared" si="11"/>
        <v>644.5656</v>
      </c>
    </row>
    <row r="708" spans="1:15" s="4" customFormat="1" ht="24" customHeight="1">
      <c r="A708" s="79"/>
      <c r="B708" s="25">
        <v>704</v>
      </c>
      <c r="C708" s="26">
        <v>1</v>
      </c>
      <c r="D708" s="27" t="s">
        <v>1738</v>
      </c>
      <c r="E708" s="26" t="s">
        <v>385</v>
      </c>
      <c r="F708" s="26" t="s">
        <v>21</v>
      </c>
      <c r="G708" s="28" t="s">
        <v>271</v>
      </c>
      <c r="H708" s="29">
        <v>43652</v>
      </c>
      <c r="I708" s="36" t="s">
        <v>1730</v>
      </c>
      <c r="J708" s="26"/>
      <c r="K708" s="26" t="s">
        <v>24</v>
      </c>
      <c r="L708" s="37">
        <v>367.94</v>
      </c>
      <c r="M708" s="37">
        <v>178.07</v>
      </c>
      <c r="N708" s="38">
        <v>178.07</v>
      </c>
      <c r="O708" s="39">
        <f t="shared" si="11"/>
        <v>174.5086</v>
      </c>
    </row>
    <row r="709" spans="1:15" s="4" customFormat="1" ht="24" customHeight="1">
      <c r="A709" s="79"/>
      <c r="B709" s="25">
        <v>705</v>
      </c>
      <c r="C709" s="26">
        <v>1</v>
      </c>
      <c r="D709" s="27" t="s">
        <v>1739</v>
      </c>
      <c r="E709" s="26" t="s">
        <v>179</v>
      </c>
      <c r="F709" s="26" t="s">
        <v>21</v>
      </c>
      <c r="G709" s="28" t="s">
        <v>27</v>
      </c>
      <c r="H709" s="29">
        <v>43658</v>
      </c>
      <c r="I709" s="36" t="s">
        <v>1730</v>
      </c>
      <c r="J709" s="26" t="s">
        <v>24</v>
      </c>
      <c r="K709" s="26"/>
      <c r="L709" s="37">
        <v>1869.56</v>
      </c>
      <c r="M709" s="37">
        <v>1649.48</v>
      </c>
      <c r="N709" s="38">
        <v>1649.48</v>
      </c>
      <c r="O709" s="39">
        <f t="shared" si="11"/>
        <v>1616.4904</v>
      </c>
    </row>
    <row r="710" spans="1:15" s="4" customFormat="1" ht="24" customHeight="1">
      <c r="A710" s="79"/>
      <c r="B710" s="25">
        <v>706</v>
      </c>
      <c r="C710" s="26">
        <v>1</v>
      </c>
      <c r="D710" s="27" t="s">
        <v>1740</v>
      </c>
      <c r="E710" s="26" t="s">
        <v>622</v>
      </c>
      <c r="F710" s="26" t="s">
        <v>21</v>
      </c>
      <c r="G710" s="28" t="s">
        <v>271</v>
      </c>
      <c r="H710" s="29">
        <v>43661</v>
      </c>
      <c r="I710" s="36" t="s">
        <v>1730</v>
      </c>
      <c r="J710" s="26"/>
      <c r="K710" s="26" t="s">
        <v>24</v>
      </c>
      <c r="L710" s="37">
        <v>132.91</v>
      </c>
      <c r="M710" s="37">
        <v>82.91</v>
      </c>
      <c r="N710" s="38">
        <v>61.91</v>
      </c>
      <c r="O710" s="39">
        <f aca="true" t="shared" si="12" ref="O710:O719">N710*0.98</f>
        <v>60.6718</v>
      </c>
    </row>
    <row r="711" spans="1:15" s="4" customFormat="1" ht="24" customHeight="1">
      <c r="A711" s="79"/>
      <c r="B711" s="25">
        <v>707</v>
      </c>
      <c r="C711" s="26">
        <v>1</v>
      </c>
      <c r="D711" s="27" t="s">
        <v>1741</v>
      </c>
      <c r="E711" s="26" t="s">
        <v>622</v>
      </c>
      <c r="F711" s="26" t="s">
        <v>21</v>
      </c>
      <c r="G711" s="28" t="s">
        <v>271</v>
      </c>
      <c r="H711" s="29">
        <v>43673</v>
      </c>
      <c r="I711" s="36" t="s">
        <v>1730</v>
      </c>
      <c r="J711" s="26" t="s">
        <v>24</v>
      </c>
      <c r="K711" s="26"/>
      <c r="L711" s="37">
        <v>350.11</v>
      </c>
      <c r="M711" s="37">
        <v>160.24</v>
      </c>
      <c r="N711" s="38">
        <v>160.24</v>
      </c>
      <c r="O711" s="39">
        <f t="shared" si="12"/>
        <v>157.0352</v>
      </c>
    </row>
    <row r="712" spans="1:15" s="4" customFormat="1" ht="24" customHeight="1">
      <c r="A712" s="79"/>
      <c r="B712" s="25">
        <v>708</v>
      </c>
      <c r="C712" s="26">
        <v>1</v>
      </c>
      <c r="D712" s="27" t="s">
        <v>1742</v>
      </c>
      <c r="E712" s="26" t="s">
        <v>963</v>
      </c>
      <c r="F712" s="26" t="s">
        <v>21</v>
      </c>
      <c r="G712" s="28" t="s">
        <v>1433</v>
      </c>
      <c r="H712" s="29">
        <v>43688</v>
      </c>
      <c r="I712" s="36" t="s">
        <v>1730</v>
      </c>
      <c r="J712" s="26"/>
      <c r="K712" s="26" t="s">
        <v>24</v>
      </c>
      <c r="L712" s="37">
        <v>1855.21</v>
      </c>
      <c r="M712" s="37">
        <v>1636.13</v>
      </c>
      <c r="N712" s="38">
        <v>1526.13</v>
      </c>
      <c r="O712" s="39">
        <f t="shared" si="12"/>
        <v>1495.6074</v>
      </c>
    </row>
    <row r="713" spans="1:15" s="4" customFormat="1" ht="24" customHeight="1">
      <c r="A713" s="79"/>
      <c r="B713" s="25">
        <v>709</v>
      </c>
      <c r="C713" s="26">
        <v>1</v>
      </c>
      <c r="D713" s="27" t="s">
        <v>1743</v>
      </c>
      <c r="E713" s="26" t="s">
        <v>200</v>
      </c>
      <c r="F713" s="26" t="s">
        <v>21</v>
      </c>
      <c r="G713" s="28" t="s">
        <v>1744</v>
      </c>
      <c r="H713" s="29">
        <v>43690</v>
      </c>
      <c r="I713" s="36" t="s">
        <v>1730</v>
      </c>
      <c r="J713" s="26"/>
      <c r="K713" s="26" t="s">
        <v>24</v>
      </c>
      <c r="L713" s="37">
        <v>2569.83</v>
      </c>
      <c r="M713" s="37">
        <v>2079.36</v>
      </c>
      <c r="N713" s="38">
        <v>1885.39</v>
      </c>
      <c r="O713" s="39">
        <f t="shared" si="12"/>
        <v>1847.6822</v>
      </c>
    </row>
    <row r="714" spans="1:15" ht="24" customHeight="1">
      <c r="A714" s="79"/>
      <c r="B714" s="25">
        <v>710</v>
      </c>
      <c r="C714" s="26">
        <v>1</v>
      </c>
      <c r="D714" s="80" t="s">
        <v>1745</v>
      </c>
      <c r="E714" s="81" t="s">
        <v>157</v>
      </c>
      <c r="F714" s="81" t="s">
        <v>21</v>
      </c>
      <c r="G714" s="82" t="s">
        <v>1746</v>
      </c>
      <c r="H714" s="83" t="s">
        <v>1747</v>
      </c>
      <c r="I714" s="84" t="s">
        <v>1730</v>
      </c>
      <c r="J714" s="85" t="s">
        <v>24</v>
      </c>
      <c r="K714" s="82"/>
      <c r="L714" s="82">
        <v>2400.51</v>
      </c>
      <c r="M714" s="82">
        <v>2286.51</v>
      </c>
      <c r="N714" s="86">
        <v>2286.51</v>
      </c>
      <c r="O714" s="39">
        <f t="shared" si="12"/>
        <v>2240.7798000000003</v>
      </c>
    </row>
    <row r="715" spans="1:15" ht="24" customHeight="1">
      <c r="A715" s="79"/>
      <c r="B715" s="25">
        <v>711</v>
      </c>
      <c r="C715" s="26">
        <v>1</v>
      </c>
      <c r="D715" s="81" t="s">
        <v>1748</v>
      </c>
      <c r="E715" s="81" t="s">
        <v>154</v>
      </c>
      <c r="F715" s="81" t="s">
        <v>21</v>
      </c>
      <c r="G715" s="82" t="s">
        <v>1749</v>
      </c>
      <c r="H715" s="83" t="s">
        <v>1747</v>
      </c>
      <c r="I715" s="84" t="s">
        <v>1730</v>
      </c>
      <c r="J715" s="85" t="s">
        <v>24</v>
      </c>
      <c r="K715" s="82"/>
      <c r="L715" s="82" t="s">
        <v>1750</v>
      </c>
      <c r="M715" s="82">
        <v>406.48</v>
      </c>
      <c r="N715" s="86">
        <v>406.48</v>
      </c>
      <c r="O715" s="39">
        <f t="shared" si="12"/>
        <v>398.35040000000004</v>
      </c>
    </row>
    <row r="716" spans="1:15" ht="24" customHeight="1">
      <c r="A716" s="79"/>
      <c r="B716" s="25">
        <v>712</v>
      </c>
      <c r="C716" s="26">
        <v>1</v>
      </c>
      <c r="D716" s="81" t="s">
        <v>1751</v>
      </c>
      <c r="E716" s="81" t="s">
        <v>169</v>
      </c>
      <c r="F716" s="81"/>
      <c r="G716" s="82" t="s">
        <v>1752</v>
      </c>
      <c r="H716" s="83" t="s">
        <v>1239</v>
      </c>
      <c r="I716" s="84" t="s">
        <v>1730</v>
      </c>
      <c r="J716" s="82"/>
      <c r="K716" s="85" t="s">
        <v>24</v>
      </c>
      <c r="L716" s="82">
        <v>738.24</v>
      </c>
      <c r="M716" s="82">
        <v>548.37</v>
      </c>
      <c r="N716" s="86">
        <v>548.37</v>
      </c>
      <c r="O716" s="39">
        <f t="shared" si="12"/>
        <v>537.4026</v>
      </c>
    </row>
    <row r="717" spans="1:15" ht="24" customHeight="1">
      <c r="A717" s="79"/>
      <c r="B717" s="25">
        <v>713</v>
      </c>
      <c r="C717" s="26">
        <v>1</v>
      </c>
      <c r="D717" s="81" t="s">
        <v>1753</v>
      </c>
      <c r="E717" s="81" t="s">
        <v>533</v>
      </c>
      <c r="F717" s="81" t="s">
        <v>21</v>
      </c>
      <c r="G717" s="82" t="s">
        <v>1754</v>
      </c>
      <c r="H717" s="83" t="s">
        <v>1755</v>
      </c>
      <c r="I717" s="84" t="s">
        <v>1730</v>
      </c>
      <c r="J717" s="82"/>
      <c r="K717" s="85" t="s">
        <v>24</v>
      </c>
      <c r="L717" s="82">
        <v>1189.21</v>
      </c>
      <c r="M717" s="82">
        <v>1122.21</v>
      </c>
      <c r="N717" s="86">
        <v>1122.21</v>
      </c>
      <c r="O717" s="39">
        <f t="shared" si="12"/>
        <v>1099.7658000000001</v>
      </c>
    </row>
    <row r="718" spans="1:15" ht="24" customHeight="1">
      <c r="A718" s="79"/>
      <c r="B718" s="25">
        <v>714</v>
      </c>
      <c r="C718" s="26">
        <v>1</v>
      </c>
      <c r="D718" s="81" t="s">
        <v>1756</v>
      </c>
      <c r="E718" s="81" t="s">
        <v>200</v>
      </c>
      <c r="F718" s="81" t="s">
        <v>21</v>
      </c>
      <c r="G718" s="82" t="s">
        <v>135</v>
      </c>
      <c r="H718" s="83" t="s">
        <v>1398</v>
      </c>
      <c r="I718" s="84" t="s">
        <v>1730</v>
      </c>
      <c r="J718" s="82"/>
      <c r="K718" s="85" t="s">
        <v>24</v>
      </c>
      <c r="L718" s="82">
        <v>1845.94</v>
      </c>
      <c r="M718" s="82" t="s">
        <v>1757</v>
      </c>
      <c r="N718" s="86">
        <v>1800.94</v>
      </c>
      <c r="O718" s="39">
        <f t="shared" si="12"/>
        <v>1764.9212</v>
      </c>
    </row>
    <row r="719" spans="1:15" ht="24" customHeight="1">
      <c r="A719" s="79"/>
      <c r="B719" s="25">
        <v>715</v>
      </c>
      <c r="C719" s="26">
        <v>1</v>
      </c>
      <c r="D719" s="81" t="s">
        <v>1758</v>
      </c>
      <c r="E719" s="81" t="s">
        <v>233</v>
      </c>
      <c r="F719" s="81" t="s">
        <v>21</v>
      </c>
      <c r="G719" s="82" t="s">
        <v>1759</v>
      </c>
      <c r="H719" s="83" t="s">
        <v>1304</v>
      </c>
      <c r="I719" s="84" t="s">
        <v>1730</v>
      </c>
      <c r="J719" s="82"/>
      <c r="K719" s="85" t="s">
        <v>24</v>
      </c>
      <c r="L719" s="82">
        <v>458.31</v>
      </c>
      <c r="M719" s="82">
        <v>268.44</v>
      </c>
      <c r="N719" s="86">
        <v>268.44</v>
      </c>
      <c r="O719" s="39">
        <f t="shared" si="12"/>
        <v>263.0712</v>
      </c>
    </row>
    <row r="720" spans="1:15" ht="24" customHeight="1">
      <c r="A720" s="8" t="s">
        <v>1760</v>
      </c>
      <c r="L720" s="87">
        <f>SUM(L5:L719)</f>
        <v>21196042.23999996</v>
      </c>
      <c r="M720" s="87">
        <f>SUM(M5:M719)</f>
        <v>10012514.876500007</v>
      </c>
      <c r="N720" s="87">
        <f>SUM(N5:N719)</f>
        <v>6332800.470000003</v>
      </c>
      <c r="O720" s="87">
        <f>SUM(O5:O719)</f>
        <v>6206144.460600001</v>
      </c>
    </row>
  </sheetData>
  <sheetProtection/>
  <mergeCells count="28">
    <mergeCell ref="B1:O1"/>
    <mergeCell ref="B2:L2"/>
    <mergeCell ref="M2:O2"/>
    <mergeCell ref="J3:K3"/>
    <mergeCell ref="A5:A158"/>
    <mergeCell ref="A159:A237"/>
    <mergeCell ref="A238:A248"/>
    <mergeCell ref="A249:A397"/>
    <mergeCell ref="A398:A406"/>
    <mergeCell ref="A407:A461"/>
    <mergeCell ref="A462:A495"/>
    <mergeCell ref="A496:A522"/>
    <mergeCell ref="A523:A554"/>
    <mergeCell ref="A555:A579"/>
    <mergeCell ref="A580:A655"/>
    <mergeCell ref="A656:A719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</mergeCells>
  <dataValidations count="2">
    <dataValidation type="whole" allowBlank="1" showInputMessage="1" showErrorMessage="1" sqref="J154 K151:K168">
      <formula1>0</formula1>
      <formula2>1</formula2>
    </dataValidation>
    <dataValidation type="list" allowBlank="1" showInputMessage="1" showErrorMessage="1" sqref="K425">
      <formula1>"身份不明,无力支付"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于淼1467770792097</dc:creator>
  <cp:keywords/>
  <dc:description/>
  <cp:lastModifiedBy>陈禹霏</cp:lastModifiedBy>
  <cp:lastPrinted>2019-05-29T08:42:24Z</cp:lastPrinted>
  <dcterms:created xsi:type="dcterms:W3CDTF">2016-07-08T03:25:22Z</dcterms:created>
  <dcterms:modified xsi:type="dcterms:W3CDTF">2020-01-08T08:55:04Z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